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صندوقها\صندوق بازده سهام\پرتفو ماهانه\1405\اردیبهشت\"/>
    </mc:Choice>
  </mc:AlternateContent>
  <xr:revisionPtr revIDLastSave="0" documentId="13_ncr:1_{92A5DF10-1305-46EB-92F9-6781F7B5F695}" xr6:coauthVersionLast="47" xr6:coauthVersionMax="47" xr10:uidLastSave="{00000000-0000-0000-0000-000000000000}"/>
  <bookViews>
    <workbookView xWindow="-120" yWindow="-120" windowWidth="29040" windowHeight="15720" tabRatio="897" xr2:uid="{00000000-000D-0000-FFFF-FFFF00000000}"/>
  </bookViews>
  <sheets>
    <sheet name="مقدمه" sheetId="23" r:id="rId1"/>
    <sheet name=" سهام" sheetId="21" r:id="rId2"/>
    <sheet name="اوراق مشتقه" sheetId="9" r:id="rId3"/>
    <sheet name="اوراق" sheetId="3" r:id="rId4"/>
    <sheet name="واحدهای صندوق" sheetId="1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درآمد سپرده بانکی" sheetId="7" r:id="rId12"/>
    <sheet name="سایر درآمدها" sheetId="8" r:id="rId13"/>
    <sheet name="درآمد سود سهام" sheetId="12" r:id="rId14"/>
    <sheet name="درآمد سود صندوق" sheetId="20" r:id="rId15"/>
    <sheet name="سود اوراق بهادار" sheetId="13" r:id="rId16"/>
    <sheet name="سود  سپرده بانکی" sheetId="22" r:id="rId17"/>
    <sheet name="درآمد ناشی ازفروش" sheetId="15" r:id="rId18"/>
    <sheet name="درآمد ناشی از تغییر قیمت اوراق " sheetId="14" r:id="rId19"/>
    <sheet name="مبالغ تخصیصی اوراق " sheetId="16" r:id="rId20"/>
  </sheets>
  <definedNames>
    <definedName name="_xlnm.Print_Area" localSheetId="1">' سهام'!$A$1:$W$37</definedName>
    <definedName name="_xlnm.Print_Area" localSheetId="3">اوراق!$A$1:$AI$10</definedName>
    <definedName name="_xlnm.Print_Area" localSheetId="5">'تعدیل قیمت'!$A$1:$P$11</definedName>
    <definedName name="_xlnm.Print_Area" localSheetId="11">'درآمد سپرده بانکی'!$A$1:$J$12</definedName>
    <definedName name="_xlnm.Print_Area" localSheetId="10">'درآمد سرمایه گذاری در اوراق بها'!$A$1:$R$11</definedName>
    <definedName name="_xlnm.Print_Area" localSheetId="8">'درآمد سرمایه گذاری در سهام '!$A$1:$S$48</definedName>
    <definedName name="_xlnm.Print_Area" localSheetId="9">'درآمد سرمایه گذاری در صندوق'!$A$1:$S$14</definedName>
    <definedName name="_xlnm.Print_Area" localSheetId="13">'درآمد سود سهام'!$A$1:$S$14</definedName>
    <definedName name="_xlnm.Print_Area" localSheetId="14">'درآمد سود صندوق'!$A$1:$K$9</definedName>
    <definedName name="_xlnm.Print_Area" localSheetId="18">'درآمد ناشی از تغییر قیمت اوراق '!$A$1:$Q$42</definedName>
    <definedName name="_xlnm.Print_Area" localSheetId="17">'درآمد ناشی ازفروش'!$A$1:$P$48</definedName>
    <definedName name="_xlnm.Print_Area" localSheetId="7">درآمدها!$A$1:$I$12</definedName>
    <definedName name="_xlnm.Print_Area" localSheetId="12">'سایر درآمدها'!$A$1:$E$13</definedName>
    <definedName name="_xlnm.Print_Area" localSheetId="6">سپرده!$A$1:$T$17</definedName>
    <definedName name="_xlnm.Print_Area" localSheetId="16">'سود  سپرده بانکی'!$A$1:$L$11</definedName>
    <definedName name="_xlnm.Print_Area" localSheetId="15">'سود اوراق بهادار'!$A$1:$S$11</definedName>
    <definedName name="_xlnm.Print_Area" localSheetId="19">'مبالغ تخصیصی اوراق '!$A$1:$I$18</definedName>
    <definedName name="_xlnm.Print_Area" localSheetId="0">مقدمه!$A$1:$G$31</definedName>
    <definedName name="_xlnm.Print_Area" localSheetId="4">'واحدهای صندوق'!$A$1:$W$11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4" l="1"/>
  <c r="O32" i="14"/>
  <c r="P32" i="14"/>
  <c r="Q32" i="14"/>
  <c r="M32" i="14"/>
  <c r="F32" i="14"/>
  <c r="G32" i="14"/>
  <c r="H32" i="14"/>
  <c r="I32" i="14"/>
  <c r="E32" i="14"/>
  <c r="E40" i="15"/>
  <c r="F40" i="15"/>
  <c r="G40" i="15"/>
  <c r="H40" i="15"/>
  <c r="D40" i="15"/>
  <c r="L40" i="15"/>
  <c r="M40" i="15"/>
  <c r="N40" i="15"/>
  <c r="O40" i="15"/>
  <c r="P40" i="15"/>
  <c r="I9" i="13"/>
  <c r="J9" i="13"/>
  <c r="K9" i="13"/>
  <c r="L9" i="13"/>
  <c r="M9" i="13"/>
  <c r="N9" i="13"/>
  <c r="O9" i="13"/>
  <c r="P9" i="13"/>
  <c r="Q9" i="13"/>
  <c r="R9" i="13"/>
  <c r="H9" i="13"/>
  <c r="F35" i="21"/>
  <c r="G35" i="21"/>
  <c r="H35" i="21"/>
  <c r="J35" i="21"/>
  <c r="K35" i="21"/>
  <c r="M35" i="21"/>
  <c r="N35" i="21"/>
  <c r="P35" i="21"/>
  <c r="Q35" i="21"/>
  <c r="R35" i="21"/>
  <c r="S35" i="21"/>
  <c r="T35" i="21"/>
  <c r="U35" i="21"/>
  <c r="V35" i="21"/>
  <c r="W35" i="21"/>
  <c r="E35" i="21"/>
  <c r="D47" i="5" l="1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7" i="5"/>
  <c r="A3" i="21"/>
  <c r="C10" i="8"/>
  <c r="E10" i="8"/>
  <c r="S13" i="12" l="1"/>
  <c r="Q13" i="12"/>
  <c r="O13" i="12"/>
  <c r="M13" i="12"/>
  <c r="K13" i="12"/>
  <c r="I13" i="12"/>
  <c r="E11" i="11"/>
  <c r="E11" i="7"/>
  <c r="G12" i="18"/>
  <c r="D11" i="2"/>
  <c r="K5" i="14"/>
  <c r="C5" i="14"/>
  <c r="J5" i="15"/>
  <c r="B5" i="15"/>
  <c r="K5" i="20"/>
  <c r="I5" i="20"/>
  <c r="O5" i="12"/>
  <c r="I5" i="12"/>
  <c r="G6" i="7"/>
  <c r="C6" i="7"/>
  <c r="K6" i="6"/>
  <c r="C6" i="6"/>
  <c r="L7" i="18"/>
  <c r="C7" i="18"/>
  <c r="L7" i="5"/>
  <c r="C7" i="5"/>
  <c r="H5" i="22"/>
  <c r="B5" i="22"/>
  <c r="N5" i="13"/>
  <c r="H5" i="13"/>
  <c r="E5" i="8"/>
  <c r="C5" i="8"/>
  <c r="I11" i="7"/>
  <c r="A3" i="14"/>
  <c r="A1" i="14"/>
  <c r="A3" i="15"/>
  <c r="A1" i="15"/>
  <c r="L9" i="22"/>
  <c r="J9" i="22"/>
  <c r="H9" i="22"/>
  <c r="F9" i="22"/>
  <c r="D9" i="22"/>
  <c r="B9" i="22"/>
  <c r="A3" i="22"/>
  <c r="A1" i="22"/>
  <c r="A3" i="13"/>
  <c r="A1" i="13"/>
  <c r="A3" i="20"/>
  <c r="A1" i="20"/>
  <c r="A3" i="12"/>
  <c r="A1" i="12"/>
  <c r="A3" i="8"/>
  <c r="A1" i="8"/>
  <c r="C11" i="7"/>
  <c r="G11" i="7"/>
  <c r="A3" i="7"/>
  <c r="A1" i="7"/>
  <c r="A3" i="16"/>
  <c r="A1" i="16"/>
  <c r="A3" i="6"/>
  <c r="A1" i="6"/>
  <c r="R12" i="18"/>
  <c r="P12" i="18"/>
  <c r="N12" i="18"/>
  <c r="L12" i="18"/>
  <c r="J12" i="18"/>
  <c r="I12" i="18"/>
  <c r="E12" i="18"/>
  <c r="C12" i="18"/>
  <c r="A3" i="18"/>
  <c r="A1" i="18"/>
  <c r="A3" i="5"/>
  <c r="A1" i="5"/>
  <c r="K6" i="9"/>
  <c r="O14" i="9" s="1"/>
  <c r="K22" i="9" s="1"/>
  <c r="C6" i="9"/>
  <c r="C14" i="9" s="1"/>
  <c r="C22" i="9" s="1"/>
  <c r="A3" i="9"/>
  <c r="A1" i="9"/>
  <c r="A1" i="21"/>
  <c r="I11" i="2"/>
  <c r="G11" i="2"/>
  <c r="F11" i="2"/>
  <c r="I6" i="2"/>
  <c r="C6" i="2"/>
  <c r="A3" i="2"/>
  <c r="A1" i="2"/>
  <c r="A3" i="11"/>
  <c r="A1" i="11"/>
  <c r="C6" i="4"/>
  <c r="A3" i="4"/>
  <c r="A1" i="4"/>
  <c r="AA6" i="3"/>
  <c r="O6" i="3"/>
  <c r="A3" i="3"/>
  <c r="A1" i="3"/>
  <c r="W10" i="1"/>
  <c r="U10" i="1"/>
  <c r="S10" i="1"/>
  <c r="Q10" i="1"/>
  <c r="M10" i="1"/>
  <c r="L10" i="1"/>
  <c r="J10" i="1"/>
  <c r="I10" i="1"/>
  <c r="G10" i="1"/>
  <c r="E10" i="1"/>
  <c r="O6" i="1"/>
  <c r="C6" i="1"/>
  <c r="A3" i="1"/>
  <c r="A1" i="1"/>
  <c r="C7" i="21"/>
  <c r="O7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<sst xmlns="http://schemas.openxmlformats.org/spreadsheetml/2006/main" count="542" uniqueCount="206">
  <si>
    <t>بهای تمام شده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</si>
  <si>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</si>
  <si>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</si>
  <si>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</si>
  <si>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</si>
  <si>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</si>
  <si>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</si>
  <si>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</si>
  <si>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</si>
  <si>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</si>
  <si>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</si>
  <si>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</si>
  <si>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</si>
  <si>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</si>
  <si>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</si>
  <si>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</si>
  <si>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</si>
  <si>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</si>
  <si>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</si>
  <si>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</si>
  <si>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</si>
  <si>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</si>
  <si>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</si>
  <si>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</si>
  <si>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</si>
  <si>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</si>
  <si>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</si>
  <si>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</si>
  <si>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</si>
  <si>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</si>
  <si>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</si>
  <si>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</si>
  <si>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</si>
  <si>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</si>
  <si>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</si>
  <si>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</si>
  <si>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</si>
  <si>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</si>
  <si>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</si>
  <si>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</si>
  <si>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</si>
  <si>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</si>
  <si>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</si>
  <si>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</si>
  <si>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</si>
  <si>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</si>
  <si>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</si>
  <si>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</si>
  <si>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</si>
  <si>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</si>
  <si>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</si>
  <si>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</si>
  <si>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</si>
  <si>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</si>
  <si>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</si>
  <si>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</si>
  <si>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</si>
  <si>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</si>
  <si>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</si>
  <si>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</si>
  <si>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</si>
  <si>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</si>
  <si>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</si>
  <si>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</si>
  <si>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</si>
  <si>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</si>
  <si>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</si>
  <si>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</si>
  <si>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</si>
  <si>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</si>
  <si>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</si>
  <si>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</si>
  <si>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</si>
  <si>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</si>
  <si>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</si>
  <si>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</si>
  <si>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</si>
  <si>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</si>
  <si>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</si>
  <si>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</si>
  <si>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</si>
  <si>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</si>
  <si>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</si>
  <si>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</si>
  <si>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</si>
  <si>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</si>
  <si>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</si>
  <si>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</si>
  <si>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</si>
  <si>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</si>
  <si>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</si>
  <si>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</si>
  <si>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</si>
  <si>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</si>
  <si>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</si>
  <si>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</si>
  <si>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مدیر صندوق</t>
  </si>
  <si>
    <t>ورقه الف</t>
  </si>
  <si>
    <t>ورقه ب</t>
  </si>
  <si>
    <t xml:space="preserve">شرکت مادر </t>
  </si>
  <si>
    <t>ورقه د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</si>
  <si>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</si>
  <si>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</si>
  <si>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</si>
  <si>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</si>
  <si>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</si>
  <si>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</si>
  <si>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</si>
  <si>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</si>
  <si>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اطلاعات آماری مرتبط با موقعیت های اخذ شده در اوراق اختیار معامله توسط صندوق سرمایه گذاری:</t>
  </si>
  <si>
    <t>نوع موقعیت</t>
  </si>
  <si>
    <t>نوع اختیار</t>
  </si>
  <si>
    <t>استراتژی ماخوذه</t>
  </si>
  <si>
    <t>اطلاعات آماری مرتبط با قراردادهای آتی توسط صندوق سرمایه گذاری:</t>
  </si>
  <si>
    <t>صندوق</t>
  </si>
  <si>
    <t>تعداد واحد</t>
  </si>
  <si>
    <t>5-2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</si>
  <si>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</si>
  <si>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</si>
  <si>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</si>
  <si>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</si>
  <si>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</si>
  <si>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</si>
  <si>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4-1- سرمایه‌گذاری در  سپرده‌ بانکی</t>
  </si>
  <si>
    <t>نام صندوق</t>
  </si>
  <si>
    <t>تاریخ تقسیم سود</t>
  </si>
  <si>
    <t>سود متعلق به هر واحد</t>
  </si>
  <si>
    <t>خرید/صدور طی دوره</t>
  </si>
  <si>
    <t>فروش /ابطال طی دوره</t>
  </si>
  <si>
    <t>تعداد واحد صندوق در زمان تقسیم سود</t>
  </si>
  <si>
    <t>خالص درآمد سود صندوق</t>
  </si>
  <si>
    <t>قیمت ابطال/ بازار هر واحد</t>
  </si>
  <si>
    <t>سود اوراق بهادار با درآمد ثابت</t>
  </si>
  <si>
    <t>سود سپرده بانکی</t>
  </si>
  <si>
    <t>کل دارایی</t>
  </si>
  <si>
    <t>نوع سپرده</t>
  </si>
  <si>
    <t>‫کوتاه مدت</t>
  </si>
  <si>
    <t>صندوق سرمایه گذاری بازده سهام</t>
  </si>
  <si>
    <t>دارو اکسیر (دلر)</t>
  </si>
  <si>
    <t>پارس خزر (لخزر)</t>
  </si>
  <si>
    <t>پالایش نفت بندر عباس (شبندر)</t>
  </si>
  <si>
    <t>مهرام (غمهرا)</t>
  </si>
  <si>
    <t>بانک سینا (وسینا)</t>
  </si>
  <si>
    <t>ایران ترانسفو (بترانس)</t>
  </si>
  <si>
    <t>تامین سرمایه دماوند (تماوند)</t>
  </si>
  <si>
    <t>سر. تامین اجتماعی (شستا)</t>
  </si>
  <si>
    <t>مبتنی بر کالای فارابی (سینرژی)</t>
  </si>
  <si>
    <t>بانک تجارت (وتجارت)</t>
  </si>
  <si>
    <t>بانک ملت (وبملت)</t>
  </si>
  <si>
    <t>پارس مینو (غپینو)</t>
  </si>
  <si>
    <t>تعدیل کارمزد کارگزاری</t>
  </si>
  <si>
    <t>دارو عبیدی (دعبید)</t>
  </si>
  <si>
    <t>بیمه نوین (نوین)</t>
  </si>
  <si>
    <t>تولید ژلاتین کپسول ایران (دکپسول)</t>
  </si>
  <si>
    <t>بیمه اتکایی سامان (اتکاسا)</t>
  </si>
  <si>
    <t>داروسازی دانا (ددانا)</t>
  </si>
  <si>
    <t>بیمه سامان (بساما)</t>
  </si>
  <si>
    <t>دارو جابرابن حیان (دجابر)</t>
  </si>
  <si>
    <t>پخش رازی (درازی)</t>
  </si>
  <si>
    <t>تولیدی کوچین (کوچین)</t>
  </si>
  <si>
    <t>نیان باتری خاوران (بانیان)</t>
  </si>
  <si>
    <t>سر. البرز (والبر)</t>
  </si>
  <si>
    <t>ذغالسنگ نگین (کطبس)</t>
  </si>
  <si>
    <t>آذراب (فاذر)</t>
  </si>
  <si>
    <t>البرزدارو (دالبر)</t>
  </si>
  <si>
    <t>پدیده شیمی قرن (قرن)</t>
  </si>
  <si>
    <t>آنتی بیوتیک سازی ایران (بیوتیک)</t>
  </si>
  <si>
    <t>آلیاژ گستر هامون (فهامون)</t>
  </si>
  <si>
    <t>تاید واتر خاورمیانه (حتاید)</t>
  </si>
  <si>
    <t>گسترش نفت و گاز پارسیان (پارسان)</t>
  </si>
  <si>
    <t>کی بی سی (کی بی سی)</t>
  </si>
  <si>
    <t>صنعتی بارز (پکرمان)</t>
  </si>
  <si>
    <t>پتروشیمی خراسان (خراسان)</t>
  </si>
  <si>
    <t>مبلغ خرید</t>
  </si>
  <si>
    <t>بانک گردشگری</t>
  </si>
  <si>
    <t>بانک خاورمیانه</t>
  </si>
  <si>
    <t>گردشگری کوتاه مدت 148996718114681</t>
  </si>
  <si>
    <t>خاورمیانه کوتاه مدت 101310810707076676</t>
  </si>
  <si>
    <t>کارخانجات تولیدی نیرو ترانسفو (نیروترانسفو)</t>
  </si>
  <si>
    <t>آنتی بیوتیک سازی ایران (حق تقدم) (بیوتیکح)</t>
  </si>
  <si>
    <t>1405/01/27</t>
  </si>
  <si>
    <t>1405/01/30</t>
  </si>
  <si>
    <t>برای ماه منتهی به 1405/02/31</t>
  </si>
  <si>
    <t xml:space="preserve"> 1405/02/31</t>
  </si>
  <si>
    <t>از ابتدای سال مالی تا 1405/02/31</t>
  </si>
  <si>
    <t>بهنوش (غبهنوش)</t>
  </si>
  <si>
    <t>کاهش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</si>
  <si>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</si>
  <si>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</si>
  <si>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دارایی</t>
  </si>
  <si>
    <t>0.42</t>
  </si>
  <si>
    <t>458.13</t>
  </si>
  <si>
    <t>0.68</t>
  </si>
  <si>
    <t>0.86</t>
  </si>
  <si>
    <t>1405/01/31</t>
  </si>
  <si>
    <t>1405/02/10</t>
  </si>
  <si>
    <t>1405/02/30</t>
  </si>
  <si>
    <t>2-1-سرمایه‌گذاری در اوراق بهادار با درآمد ثابت یا علی‌الحساب</t>
  </si>
  <si>
    <t>3-1-سرمایه‌گذاری در واحدهای صندوق های سرمایه گذاری</t>
  </si>
  <si>
    <t>1405/02/31</t>
  </si>
  <si>
    <t>-</t>
  </si>
  <si>
    <t>1405/02/17</t>
  </si>
  <si>
    <t>شرکت...</t>
  </si>
  <si>
    <t>صندوق  سرمایه­گذاری اختصاصی بازارگردانی …</t>
  </si>
  <si>
    <t xml:space="preserve"> 1405/01/31</t>
  </si>
  <si>
    <t>از 1405/01/31 تا  1405/02/31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</si>
</sst>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0.00_);[Red]\(0.00\)"/>
    <numFmt numFmtId="167" formatCode="0_);[Red]\(0\)"/>
  </numFmts>
  <fonts count="22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sz val="12"/>
      <name val="B Nazanin"/>
      <charset val="178"/>
    </font>
    <font>
      <sz val="12"/>
      <color theme="1"/>
      <name val="B Nazanin"/>
      <charset val="178"/>
    </font>
    <font>
      <sz val="16"/>
      <color theme="1"/>
      <name val="B Nazanin"/>
      <charset val="178"/>
    </font>
    <font>
      <sz val="8"/>
      <color theme="1"/>
      <name val="B Nazanin"/>
      <charset val="178"/>
    </font>
    <font>
      <sz val="9"/>
      <color theme="1"/>
      <name val="B Nazanin"/>
      <charset val="178"/>
    </font>
    <font>
      <sz val="7"/>
      <color theme="1"/>
      <name val="B Nazanin"/>
      <charset val="178"/>
    </font>
    <font>
      <b/>
      <sz val="10"/>
      <color rgb="FF0062AC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/>
    <xf numFmtId="0" fontId="2" fillId="0" borderId="1" xfId="0" applyFont="1" applyBorder="1"/>
    <xf numFmtId="0" fontId="3" fillId="0" borderId="0" xfId="0" applyFont="1" applyAlignment="1">
      <alignment vertical="center" wrapText="1" readingOrder="2"/>
    </xf>
    <xf numFmtId="0" fontId="2" fillId="0" borderId="0" xfId="0" applyFont="1"/>
    <xf numFmtId="0" fontId="3" fillId="0" borderId="3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readingOrder="2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readingOrder="2"/>
    </xf>
    <xf numFmtId="0" fontId="1" fillId="0" borderId="3" xfId="0" applyFont="1" applyBorder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 readingOrder="2"/>
    </xf>
    <xf numFmtId="0" fontId="3" fillId="0" borderId="1" xfId="0" applyFont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" fillId="0" borderId="0" xfId="0" applyFont="1" applyAlignment="1">
      <alignment readingOrder="2"/>
    </xf>
    <xf numFmtId="0" fontId="13" fillId="0" borderId="3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64" fontId="2" fillId="0" borderId="9" xfId="0" applyNumberFormat="1" applyFont="1" applyBorder="1" applyAlignment="1">
      <alignment horizontal="center" vertical="center" readingOrder="2"/>
    </xf>
    <xf numFmtId="37" fontId="15" fillId="0" borderId="0" xfId="0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 readingOrder="2"/>
    </xf>
    <xf numFmtId="164" fontId="2" fillId="0" borderId="9" xfId="0" applyNumberFormat="1" applyFont="1" applyBorder="1" applyAlignment="1">
      <alignment horizontal="center" vertical="center" wrapText="1" readingOrder="2"/>
    </xf>
    <xf numFmtId="10" fontId="2" fillId="0" borderId="0" xfId="2" applyNumberFormat="1" applyFont="1" applyBorder="1" applyAlignment="1">
      <alignment horizontal="center" vertical="center" wrapText="1" readingOrder="2"/>
    </xf>
    <xf numFmtId="10" fontId="2" fillId="0" borderId="9" xfId="0" applyNumberFormat="1" applyFont="1" applyBorder="1" applyAlignment="1">
      <alignment horizontal="center" vertical="center" wrapText="1" readingOrder="2"/>
    </xf>
    <xf numFmtId="37" fontId="15" fillId="0" borderId="9" xfId="0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readingOrder="2"/>
    </xf>
    <xf numFmtId="164" fontId="2" fillId="0" borderId="0" xfId="0" applyNumberFormat="1" applyFont="1" applyAlignment="1">
      <alignment horizontal="center" vertical="center" readingOrder="2"/>
    </xf>
    <xf numFmtId="164" fontId="2" fillId="0" borderId="9" xfId="0" applyNumberFormat="1" applyFont="1" applyBorder="1" applyAlignment="1">
      <alignment horizontal="left" vertical="center" readingOrder="2"/>
    </xf>
    <xf numFmtId="164" fontId="2" fillId="0" borderId="0" xfId="1" applyNumberFormat="1" applyFont="1" applyBorder="1" applyAlignment="1">
      <alignment horizontal="left" vertical="center" wrapText="1" readingOrder="2"/>
    </xf>
    <xf numFmtId="39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6" fillId="0" borderId="9" xfId="0" applyFont="1" applyBorder="1" applyAlignment="1">
      <alignment horizontal="center" vertical="center" wrapText="1" readingOrder="2"/>
    </xf>
    <xf numFmtId="37" fontId="6" fillId="0" borderId="9" xfId="0" applyNumberFormat="1" applyFont="1" applyBorder="1" applyAlignment="1">
      <alignment horizontal="center" vertical="center" wrapText="1" readingOrder="2"/>
    </xf>
    <xf numFmtId="0" fontId="6" fillId="0" borderId="9" xfId="0" applyFont="1" applyBorder="1" applyAlignment="1">
      <alignment vertical="center" wrapText="1" readingOrder="2"/>
    </xf>
    <xf numFmtId="37" fontId="6" fillId="0" borderId="9" xfId="0" applyNumberFormat="1" applyFont="1" applyBorder="1" applyAlignment="1">
      <alignment vertical="center" wrapText="1" readingOrder="2"/>
    </xf>
    <xf numFmtId="164" fontId="6" fillId="0" borderId="0" xfId="1" applyNumberFormat="1" applyFont="1" applyAlignment="1">
      <alignment horizontal="center" vertical="center" wrapText="1" readingOrder="2"/>
    </xf>
    <xf numFmtId="164" fontId="5" fillId="0" borderId="0" xfId="1" applyNumberFormat="1" applyFont="1" applyAlignment="1">
      <alignment vertical="center" wrapText="1"/>
    </xf>
    <xf numFmtId="164" fontId="6" fillId="0" borderId="9" xfId="1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/>
    </xf>
    <xf numFmtId="0" fontId="16" fillId="0" borderId="0" xfId="0" applyFont="1"/>
    <xf numFmtId="0" fontId="5" fillId="0" borderId="0" xfId="0" applyFont="1" applyAlignment="1">
      <alignment horizontal="right" vertical="center" readingOrder="2"/>
    </xf>
    <xf numFmtId="164" fontId="2" fillId="0" borderId="0" xfId="1" applyNumberFormat="1" applyFont="1" applyFill="1" applyBorder="1" applyAlignment="1">
      <alignment horizontal="center" vertical="center" wrapText="1" readingOrder="2"/>
    </xf>
    <xf numFmtId="10" fontId="15" fillId="0" borderId="0" xfId="2" applyNumberFormat="1" applyFont="1" applyAlignment="1">
      <alignment horizontal="center" vertical="center"/>
    </xf>
    <xf numFmtId="10" fontId="6" fillId="0" borderId="9" xfId="2" applyNumberFormat="1" applyFont="1" applyBorder="1" applyAlignment="1">
      <alignment horizontal="center" vertical="center" wrapText="1" readingOrder="2"/>
    </xf>
    <xf numFmtId="0" fontId="16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readingOrder="2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9" xfId="0" applyFont="1" applyBorder="1"/>
    <xf numFmtId="164" fontId="2" fillId="0" borderId="9" xfId="1" applyNumberFormat="1" applyFont="1" applyFill="1" applyBorder="1" applyAlignment="1">
      <alignment horizontal="center" vertical="center" wrapText="1" readingOrder="2"/>
    </xf>
    <xf numFmtId="166" fontId="2" fillId="0" borderId="0" xfId="2" applyNumberFormat="1" applyFont="1" applyBorder="1" applyAlignment="1">
      <alignment horizontal="center" vertical="center" wrapText="1" readingOrder="2"/>
    </xf>
    <xf numFmtId="166" fontId="1" fillId="0" borderId="0" xfId="0" applyNumberFormat="1" applyFont="1" applyAlignment="1">
      <alignment horizontal="center" vertical="center" readingOrder="2"/>
    </xf>
    <xf numFmtId="166" fontId="2" fillId="0" borderId="9" xfId="2" applyNumberFormat="1" applyFont="1" applyBorder="1" applyAlignment="1">
      <alignment horizontal="center" vertical="center" wrapText="1" readingOrder="2"/>
    </xf>
    <xf numFmtId="167" fontId="1" fillId="0" borderId="9" xfId="0" applyNumberFormat="1" applyFont="1" applyBorder="1" applyAlignment="1">
      <alignment horizontal="center" vertical="center" readingOrder="2"/>
    </xf>
    <xf numFmtId="37" fontId="6" fillId="0" borderId="0" xfId="0" applyNumberFormat="1" applyFont="1" applyAlignment="1">
      <alignment horizontal="center" vertical="center" wrapText="1" readingOrder="2"/>
    </xf>
    <xf numFmtId="39" fontId="6" fillId="0" borderId="0" xfId="0" applyNumberFormat="1" applyFont="1" applyAlignment="1">
      <alignment horizontal="center" vertical="center" wrapText="1" readingOrder="2"/>
    </xf>
    <xf numFmtId="37" fontId="2" fillId="0" borderId="9" xfId="0" applyNumberFormat="1" applyFont="1" applyBorder="1"/>
    <xf numFmtId="0" fontId="5" fillId="0" borderId="9" xfId="0" applyFont="1" applyBorder="1"/>
    <xf numFmtId="164" fontId="4" fillId="0" borderId="0" xfId="1" applyNumberFormat="1" applyFont="1" applyBorder="1" applyAlignment="1">
      <alignment horizontal="center" vertical="center" wrapText="1" readingOrder="2"/>
    </xf>
    <xf numFmtId="164" fontId="5" fillId="0" borderId="0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9" xfId="1" applyNumberFormat="1" applyFont="1" applyBorder="1" applyAlignment="1">
      <alignment horizontal="center" vertical="center"/>
    </xf>
    <xf numFmtId="37" fontId="5" fillId="0" borderId="9" xfId="0" applyNumberFormat="1" applyFont="1" applyBorder="1" applyAlignment="1">
      <alignment horizontal="center" vertical="center"/>
    </xf>
    <xf numFmtId="37" fontId="5" fillId="0" borderId="9" xfId="0" applyNumberFormat="1" applyFont="1" applyBorder="1"/>
    <xf numFmtId="0" fontId="17" fillId="0" borderId="0" xfId="0" applyFont="1"/>
    <xf numFmtId="3" fontId="5" fillId="0" borderId="0" xfId="0" applyNumberFormat="1" applyFont="1"/>
    <xf numFmtId="0" fontId="2" fillId="0" borderId="5" xfId="0" applyFont="1" applyBorder="1" applyAlignment="1">
      <alignment horizontal="center" vertical="center" wrapText="1" readingOrder="2"/>
    </xf>
    <xf numFmtId="0" fontId="18" fillId="0" borderId="5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20" fillId="0" borderId="5" xfId="0" applyFont="1" applyBorder="1" applyAlignment="1">
      <alignment horizontal="center" vertical="center" wrapText="1" readingOrder="2"/>
    </xf>
    <xf numFmtId="0" fontId="19" fillId="0" borderId="5" xfId="0" applyFont="1" applyBorder="1" applyAlignment="1">
      <alignment horizontal="center" vertical="center" wrapText="1" readingOrder="2"/>
    </xf>
    <xf numFmtId="0" fontId="10" fillId="0" borderId="0" xfId="0" applyFont="1" applyAlignment="1">
      <alignment vertical="center"/>
    </xf>
    <xf numFmtId="165" fontId="5" fillId="0" borderId="0" xfId="1" applyNumberFormat="1" applyFont="1"/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 readingOrder="2"/>
    </xf>
    <xf numFmtId="14" fontId="1" fillId="0" borderId="0" xfId="0" applyNumberFormat="1" applyFont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vertical="center" readingOrder="2"/>
    </xf>
    <xf numFmtId="0" fontId="1" fillId="0" borderId="1" xfId="0" applyFont="1" applyBorder="1" applyAlignment="1">
      <alignment horizontal="center" vertical="center" wrapText="1" readingOrder="2"/>
    </xf>
    <xf numFmtId="14" fontId="1" fillId="0" borderId="1" xfId="0" applyNumberFormat="1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readingOrder="2"/>
    </xf>
    <xf numFmtId="0" fontId="8" fillId="0" borderId="2" xfId="0" applyFont="1" applyBorder="1" applyAlignment="1">
      <alignment horizontal="right" vertical="center" readingOrder="2"/>
    </xf>
    <xf numFmtId="0" fontId="1" fillId="0" borderId="2" xfId="0" applyFont="1" applyBorder="1" applyAlignment="1">
      <alignment horizontal="center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right" vertical="center" readingOrder="2"/>
    </xf>
    <xf numFmtId="0" fontId="5" fillId="0" borderId="5" xfId="0" applyFont="1" applyBorder="1" applyAlignment="1">
      <alignment horizontal="center" vertical="center" wrapText="1" readingOrder="2"/>
    </xf>
    <xf numFmtId="0" fontId="19" fillId="0" borderId="5" xfId="0" applyFont="1" applyBorder="1" applyAlignment="1">
      <alignment horizontal="center" vertical="center" wrapText="1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259951</xdr:colOff>
      <xdr:row>43</xdr:row>
      <xdr:rowOff>52905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1F410F-1E9C-EA5B-EB09-25926C952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6774335" y="0"/>
          <a:ext cx="7607808" cy="10666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394C8-A557-4764-99DA-605790BB06B5}">
  <sheetPr>
    <tabColor rgb="FF00B0F0"/>
  </sheetPr>
  <dimension ref="Q4:AC20"/>
  <sheetViews>
    <sheetView rightToLeft="1" tabSelected="1" zoomScale="70" zoomScaleNormal="70" zoomScaleSheetLayoutView="100" workbookViewId="0">
      <selection activeCell="AH27" sqref="AH27"/>
    </sheetView>
  </sheetViews>
  <sheetFormatPr defaultColWidth="9.140625" defaultRowHeight="18" x14ac:dyDescent="0.45"/>
  <cols>
    <col min="1" max="13" width="9.140625" style="13"/>
    <col min="14" max="14" width="10.140625" style="13" customWidth="1"/>
    <col min="15" max="15" width="9.140625" style="13"/>
    <col min="16" max="16" width="9.140625" style="13" customWidth="1"/>
    <col min="17" max="28" width="9" style="13" hidden="1" customWidth="1"/>
    <col min="29" max="29" width="17.5703125" style="13" hidden="1" customWidth="1"/>
    <col min="30" max="30" width="9.140625" style="13" customWidth="1"/>
    <col min="31" max="16384" width="9.140625" style="13"/>
  </cols>
  <sheetData>
    <row r="4" spans="17:29" x14ac:dyDescent="0.45">
      <c r="U4" s="13" t="s">
        <v>137</v>
      </c>
    </row>
    <row r="7" spans="17:29" ht="24.75" x14ac:dyDescent="0.6">
      <c r="U7" s="108" t="s">
        <v>182</v>
      </c>
    </row>
    <row r="8" spans="17:29" x14ac:dyDescent="0.45">
      <c r="T8" s="118"/>
      <c r="U8" s="119"/>
      <c r="AB8" s="13" t="s">
        <v>134</v>
      </c>
      <c r="AC8" s="109">
        <v>717241507211</v>
      </c>
    </row>
    <row r="9" spans="17:29" x14ac:dyDescent="0.45">
      <c r="Q9" s="118" t="s">
        <v>204</v>
      </c>
      <c r="R9" s="119"/>
      <c r="T9" s="118" t="s">
        <v>183</v>
      </c>
      <c r="U9" s="119"/>
    </row>
    <row r="10" spans="17:29" x14ac:dyDescent="0.45">
      <c r="T10" s="118"/>
      <c r="U10" s="119"/>
    </row>
    <row r="11" spans="17:29" ht="63.75" thickBot="1" x14ac:dyDescent="0.65">
      <c r="T11" s="27" t="s">
        <v>205</v>
      </c>
      <c r="U11" s="108"/>
      <c r="V11" s="27" t="s">
        <v>184</v>
      </c>
    </row>
    <row r="20" s="13" customFormat="1" x14ac:dyDescent="0.45"/>
  </sheetData>
  <mergeCells count="4">
    <mergeCell ref="T8:U8"/>
    <mergeCell ref="T9:U9"/>
    <mergeCell ref="T10:U10"/>
    <mergeCell ref="Q9:R9"/>
  </mergeCells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S24"/>
  <sheetViews>
    <sheetView rightToLeft="1" view="pageBreakPreview" zoomScale="110" zoomScaleNormal="100" zoomScaleSheetLayoutView="110" workbookViewId="0">
      <selection activeCell="J33" sqref="J33"/>
    </sheetView>
  </sheetViews>
  <sheetFormatPr defaultColWidth="9.140625" defaultRowHeight="15.75" x14ac:dyDescent="0.4"/>
  <cols>
    <col min="1" max="1" width="16.5703125" style="6" customWidth="1"/>
    <col min="2" max="2" width="0.5703125" style="6" customWidth="1"/>
    <col min="3" max="3" width="9.140625" style="6" customWidth="1"/>
    <col min="4" max="4" width="0.42578125" style="6" customWidth="1"/>
    <col min="5" max="5" width="13.7109375" style="6" bestFit="1" customWidth="1"/>
    <col min="6" max="6" width="0.85546875" style="6" customWidth="1"/>
    <col min="7" max="7" width="14.7109375" style="6" bestFit="1" customWidth="1"/>
    <col min="8" max="8" width="1" style="6" customWidth="1"/>
    <col min="9" max="9" width="13.7109375" style="6" bestFit="1" customWidth="1"/>
    <col min="10" max="10" width="15.5703125" style="6" bestFit="1" customWidth="1"/>
    <col min="11" max="11" width="0.7109375" style="6" customWidth="1"/>
    <col min="12" max="12" width="14" style="6" bestFit="1" customWidth="1"/>
    <col min="13" max="13" width="0.5703125" style="6" customWidth="1"/>
    <col min="14" max="14" width="13.7109375" style="6" bestFit="1" customWidth="1"/>
    <col min="15" max="15" width="0.85546875" style="6" customWidth="1"/>
    <col min="16" max="16" width="14.5703125" style="6" bestFit="1" customWidth="1"/>
    <col min="17" max="17" width="0.85546875" style="6" customWidth="1"/>
    <col min="18" max="18" width="14.5703125" style="6" bestFit="1" customWidth="1"/>
    <col min="19" max="19" width="10.5703125" style="6" customWidth="1"/>
    <col min="20" max="16384" width="9.140625" style="6"/>
  </cols>
  <sheetData>
    <row r="1" spans="1:19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19" ht="21" x14ac:dyDescent="0.55000000000000004">
      <c r="A2" s="122" t="s">
        <v>82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21" x14ac:dyDescent="0.55000000000000004">
      <c r="A3" s="122" t="str">
        <f>مقدمه!U7</f>
        <v>برای ماه منتهی به 1405/02/31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5" spans="1:19" ht="21" x14ac:dyDescent="0.4">
      <c r="A5" s="123" t="s">
        <v>121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7" spans="1:19" ht="19.5" customHeight="1" thickBot="1" x14ac:dyDescent="0.45">
      <c r="A7" s="4"/>
      <c r="B7" s="5"/>
      <c r="C7" s="148" t="str">
        <f>مقدمه!T11</f>
        <v>از 1405/01/31 تا  1405/02/31</v>
      </c>
      <c r="D7" s="148"/>
      <c r="E7" s="148"/>
      <c r="F7" s="148"/>
      <c r="G7" s="148"/>
      <c r="H7" s="148"/>
      <c r="I7" s="148"/>
      <c r="J7" s="148"/>
      <c r="K7" s="5"/>
      <c r="L7" s="148" t="str">
        <f>مقدمه!V11</f>
        <v>از ابتدای سال مالی تا 1405/02/31</v>
      </c>
      <c r="M7" s="148"/>
      <c r="N7" s="148"/>
      <c r="O7" s="148"/>
      <c r="P7" s="148"/>
      <c r="Q7" s="148"/>
      <c r="R7" s="148"/>
      <c r="S7" s="148"/>
    </row>
    <row r="8" spans="1:19" ht="19.5" customHeight="1" x14ac:dyDescent="0.4">
      <c r="A8" s="150" t="s">
        <v>114</v>
      </c>
      <c r="B8" s="149"/>
      <c r="C8" s="153" t="s">
        <v>122</v>
      </c>
      <c r="D8" s="152"/>
      <c r="E8" s="153" t="s">
        <v>18</v>
      </c>
      <c r="F8" s="152"/>
      <c r="G8" s="153" t="s">
        <v>19</v>
      </c>
      <c r="H8" s="152"/>
      <c r="I8" s="153" t="s">
        <v>4</v>
      </c>
      <c r="J8" s="153"/>
      <c r="K8" s="149"/>
      <c r="L8" s="153" t="s">
        <v>122</v>
      </c>
      <c r="M8" s="152"/>
      <c r="N8" s="153" t="s">
        <v>18</v>
      </c>
      <c r="O8" s="152"/>
      <c r="P8" s="153" t="s">
        <v>19</v>
      </c>
      <c r="Q8" s="152"/>
      <c r="R8" s="153" t="s">
        <v>4</v>
      </c>
      <c r="S8" s="153"/>
    </row>
    <row r="9" spans="1:19" ht="18.75" customHeight="1" thickBot="1" x14ac:dyDescent="0.45">
      <c r="A9" s="150"/>
      <c r="B9" s="149"/>
      <c r="C9" s="154"/>
      <c r="D9" s="149"/>
      <c r="E9" s="154"/>
      <c r="F9" s="149"/>
      <c r="G9" s="154"/>
      <c r="H9" s="149"/>
      <c r="I9" s="148"/>
      <c r="J9" s="148"/>
      <c r="K9" s="149"/>
      <c r="L9" s="154"/>
      <c r="M9" s="149"/>
      <c r="N9" s="154"/>
      <c r="O9" s="149"/>
      <c r="P9" s="154"/>
      <c r="Q9" s="149"/>
      <c r="R9" s="148"/>
      <c r="S9" s="148"/>
    </row>
    <row r="10" spans="1:19" ht="28.5" customHeight="1" thickBot="1" x14ac:dyDescent="0.45">
      <c r="A10" s="151"/>
      <c r="B10" s="149"/>
      <c r="C10" s="52" t="s">
        <v>85</v>
      </c>
      <c r="D10" s="149"/>
      <c r="E10" s="52" t="s">
        <v>85</v>
      </c>
      <c r="F10" s="149"/>
      <c r="G10" s="52" t="s">
        <v>85</v>
      </c>
      <c r="H10" s="149"/>
      <c r="I10" s="7" t="s">
        <v>8</v>
      </c>
      <c r="J10" s="7" t="s">
        <v>20</v>
      </c>
      <c r="K10" s="149"/>
      <c r="L10" s="52" t="s">
        <v>85</v>
      </c>
      <c r="M10" s="149"/>
      <c r="N10" s="52" t="s">
        <v>85</v>
      </c>
      <c r="O10" s="149"/>
      <c r="P10" s="52" t="s">
        <v>85</v>
      </c>
      <c r="Q10" s="149"/>
      <c r="R10" s="7" t="s">
        <v>8</v>
      </c>
      <c r="S10" s="7" t="s">
        <v>20</v>
      </c>
    </row>
    <row r="11" spans="1:19" ht="32.25" customHeight="1" x14ac:dyDescent="0.4">
      <c r="A11" s="8" t="s">
        <v>146</v>
      </c>
      <c r="B11" s="9"/>
      <c r="C11" s="10"/>
      <c r="D11" s="9"/>
      <c r="E11" s="61"/>
      <c r="F11" s="61"/>
      <c r="G11" s="61"/>
      <c r="H11" s="61"/>
      <c r="I11" s="61"/>
      <c r="J11" s="84"/>
      <c r="K11" s="61"/>
      <c r="L11" s="61"/>
      <c r="M11" s="61"/>
      <c r="N11" s="61"/>
      <c r="O11" s="61"/>
      <c r="P11" s="61">
        <v>1371580889</v>
      </c>
      <c r="Q11" s="61"/>
      <c r="R11" s="61">
        <v>1371580889</v>
      </c>
      <c r="S11" s="93">
        <v>-1.22</v>
      </c>
    </row>
    <row r="12" spans="1:19" ht="19.5" thickBot="1" x14ac:dyDescent="0.45">
      <c r="A12" s="15" t="s">
        <v>4</v>
      </c>
      <c r="B12" s="72"/>
      <c r="C12" s="73">
        <f>SUM(C11:C11)</f>
        <v>0</v>
      </c>
      <c r="D12" s="72"/>
      <c r="E12" s="74">
        <f>SUM(E11:E11)</f>
        <v>0</v>
      </c>
      <c r="F12" s="72"/>
      <c r="G12" s="74">
        <f>SUM(G11:G11)</f>
        <v>0</v>
      </c>
      <c r="H12" s="72"/>
      <c r="I12" s="74">
        <f>SUM(I11)</f>
        <v>0</v>
      </c>
      <c r="J12" s="85">
        <f>SUM(J11)</f>
        <v>0</v>
      </c>
      <c r="K12" s="72"/>
      <c r="L12" s="74">
        <f>SUM(L11:L11)</f>
        <v>0</v>
      </c>
      <c r="M12" s="72"/>
      <c r="N12" s="74">
        <f>SUM(N11)</f>
        <v>0</v>
      </c>
      <c r="O12" s="72"/>
      <c r="P12" s="74">
        <f>SUM(P11:P11)</f>
        <v>1371580889</v>
      </c>
      <c r="Q12" s="72"/>
      <c r="R12" s="74">
        <f>SUM(R11:R11)</f>
        <v>1371580889</v>
      </c>
      <c r="S12" s="95">
        <v>-1.22</v>
      </c>
    </row>
    <row r="13" spans="1:19" ht="16.5" thickTop="1" x14ac:dyDescent="0.4"/>
    <row r="24" spans="19:19" ht="18.75" x14ac:dyDescent="0.4">
      <c r="S24" s="61"/>
    </row>
  </sheetData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Q11"/>
  <sheetViews>
    <sheetView rightToLeft="1" view="pageBreakPreview" zoomScale="90" zoomScaleNormal="100" zoomScaleSheetLayoutView="90" workbookViewId="0">
      <selection activeCell="J33" sqref="J33"/>
    </sheetView>
  </sheetViews>
  <sheetFormatPr defaultColWidth="9.140625" defaultRowHeight="18" x14ac:dyDescent="0.45"/>
  <cols>
    <col min="1" max="1" width="22.5703125" style="13" customWidth="1"/>
    <col min="2" max="2" width="0.42578125" style="13" customWidth="1"/>
    <col min="3" max="3" width="12" style="13" bestFit="1" customWidth="1"/>
    <col min="4" max="4" width="0.7109375" style="13" customWidth="1"/>
    <col min="5" max="5" width="15.28515625" style="13" bestFit="1" customWidth="1"/>
    <col min="6" max="6" width="0.5703125" style="13" customWidth="1"/>
    <col min="7" max="7" width="14.5703125" style="13" bestFit="1" customWidth="1"/>
    <col min="8" max="8" width="0.5703125" style="13" customWidth="1"/>
    <col min="9" max="9" width="14.42578125" style="13" bestFit="1" customWidth="1"/>
    <col min="10" max="10" width="0.42578125" style="13" customWidth="1"/>
    <col min="11" max="11" width="12" style="13" bestFit="1" customWidth="1"/>
    <col min="12" max="12" width="0.5703125" style="13" customWidth="1"/>
    <col min="13" max="13" width="14.5703125" style="13" bestFit="1" customWidth="1"/>
    <col min="14" max="14" width="0.28515625" style="13" customWidth="1"/>
    <col min="15" max="15" width="14.5703125" style="13" bestFit="1" customWidth="1"/>
    <col min="16" max="16" width="0.5703125" style="13" customWidth="1"/>
    <col min="17" max="17" width="14.5703125" style="13" bestFit="1" customWidth="1"/>
    <col min="18" max="16384" width="9.140625" style="13"/>
  </cols>
  <sheetData>
    <row r="1" spans="1:17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7" ht="21" x14ac:dyDescent="0.55000000000000004">
      <c r="A2" s="122" t="s">
        <v>82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ht="21" x14ac:dyDescent="0.55000000000000004">
      <c r="A3" s="122" t="str">
        <f>مقدمه!U7</f>
        <v>برای ماه منتهی به 1405/02/31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7" ht="21" x14ac:dyDescent="0.45">
      <c r="A4" s="123" t="s">
        <v>117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6" spans="1:17" ht="19.5" customHeight="1" thickBot="1" x14ac:dyDescent="0.5">
      <c r="A6" s="12"/>
      <c r="B6" s="5"/>
      <c r="C6" s="148" t="str">
        <f>مقدمه!T11</f>
        <v>از 1405/01/31 تا  1405/02/31</v>
      </c>
      <c r="D6" s="148"/>
      <c r="E6" s="148"/>
      <c r="F6" s="148"/>
      <c r="G6" s="148"/>
      <c r="H6" s="148"/>
      <c r="I6" s="148"/>
      <c r="J6" s="9"/>
      <c r="K6" s="148" t="str">
        <f>مقدمه!V11</f>
        <v>از ابتدای سال مالی تا 1405/02/31</v>
      </c>
      <c r="L6" s="148"/>
      <c r="M6" s="148"/>
      <c r="N6" s="148"/>
      <c r="O6" s="148"/>
      <c r="P6" s="148"/>
      <c r="Q6" s="148"/>
    </row>
    <row r="7" spans="1:17" ht="20.25" customHeight="1" x14ac:dyDescent="0.45">
      <c r="A7" s="152"/>
      <c r="B7" s="149"/>
      <c r="C7" s="153" t="s">
        <v>22</v>
      </c>
      <c r="D7" s="153"/>
      <c r="E7" s="153" t="s">
        <v>18</v>
      </c>
      <c r="F7" s="152"/>
      <c r="G7" s="153" t="s">
        <v>19</v>
      </c>
      <c r="H7" s="152"/>
      <c r="I7" s="153" t="s">
        <v>4</v>
      </c>
      <c r="J7" s="14"/>
      <c r="K7" s="153" t="s">
        <v>22</v>
      </c>
      <c r="L7" s="153"/>
      <c r="M7" s="153" t="s">
        <v>18</v>
      </c>
      <c r="N7" s="152"/>
      <c r="O7" s="153" t="s">
        <v>19</v>
      </c>
      <c r="P7" s="152"/>
      <c r="Q7" s="153" t="s">
        <v>4</v>
      </c>
    </row>
    <row r="8" spans="1:17" ht="20.25" customHeight="1" x14ac:dyDescent="0.45">
      <c r="A8" s="149"/>
      <c r="B8" s="149"/>
      <c r="C8" s="154"/>
      <c r="D8" s="154"/>
      <c r="E8" s="154"/>
      <c r="F8" s="149"/>
      <c r="G8" s="154"/>
      <c r="H8" s="149"/>
      <c r="I8" s="154"/>
      <c r="J8" s="14"/>
      <c r="K8" s="154"/>
      <c r="L8" s="154"/>
      <c r="M8" s="154"/>
      <c r="N8" s="149"/>
      <c r="O8" s="154"/>
      <c r="P8" s="149"/>
      <c r="Q8" s="154"/>
    </row>
    <row r="9" spans="1:17" ht="18.75" thickBot="1" x14ac:dyDescent="0.5">
      <c r="A9" s="149"/>
      <c r="B9" s="149"/>
      <c r="C9" s="51" t="s">
        <v>85</v>
      </c>
      <c r="D9" s="154"/>
      <c r="E9" s="51" t="s">
        <v>84</v>
      </c>
      <c r="F9" s="149"/>
      <c r="G9" s="51" t="s">
        <v>85</v>
      </c>
      <c r="H9" s="149"/>
      <c r="I9" s="148"/>
      <c r="J9" s="10"/>
      <c r="K9" s="51" t="s">
        <v>85</v>
      </c>
      <c r="L9" s="154"/>
      <c r="M9" s="51" t="s">
        <v>85</v>
      </c>
      <c r="N9" s="149"/>
      <c r="O9" s="51" t="s">
        <v>85</v>
      </c>
      <c r="P9" s="149"/>
      <c r="Q9" s="148"/>
    </row>
    <row r="10" spans="1:17" ht="19.5" thickBot="1" x14ac:dyDescent="0.5">
      <c r="A10" s="15" t="s">
        <v>4</v>
      </c>
      <c r="B10" s="16"/>
      <c r="C10" s="75"/>
      <c r="D10" s="17"/>
      <c r="E10" s="74"/>
      <c r="F10" s="16"/>
      <c r="G10" s="74"/>
      <c r="H10" s="16"/>
      <c r="I10" s="74"/>
      <c r="J10" s="16"/>
      <c r="K10" s="76"/>
      <c r="L10" s="17"/>
      <c r="M10" s="74"/>
      <c r="N10" s="16"/>
      <c r="O10" s="74"/>
      <c r="P10" s="16"/>
      <c r="Q10" s="74"/>
    </row>
    <row r="11" spans="1:17" ht="18.75" thickTop="1" x14ac:dyDescent="0.45"/>
  </sheetData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7" right="0.7" top="0.75" bottom="0.75" header="0.3" footer="0.3"/>
  <pageSetup scale="76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K12"/>
  <sheetViews>
    <sheetView rightToLeft="1" view="pageBreakPreview" zoomScale="110" zoomScaleNormal="100" zoomScaleSheetLayoutView="110" workbookViewId="0">
      <selection activeCell="J33" sqref="J33"/>
    </sheetView>
  </sheetViews>
  <sheetFormatPr defaultColWidth="9.140625" defaultRowHeight="15.75" x14ac:dyDescent="0.4"/>
  <cols>
    <col min="1" max="1" width="31.140625" style="6" bestFit="1" customWidth="1"/>
    <col min="2" max="2" width="0.7109375" style="6" customWidth="1"/>
    <col min="3" max="3" width="11.85546875" style="6" customWidth="1"/>
    <col min="4" max="4" width="0.28515625" style="6" customWidth="1"/>
    <col min="5" max="5" width="9.140625" style="6" customWidth="1"/>
    <col min="6" max="6" width="0.5703125" style="6" customWidth="1"/>
    <col min="7" max="7" width="15.7109375" style="6" bestFit="1" customWidth="1"/>
    <col min="8" max="8" width="0.5703125" style="6" customWidth="1"/>
    <col min="9" max="9" width="9.140625" style="6" customWidth="1"/>
    <col min="10" max="10" width="0.7109375" style="6" customWidth="1"/>
    <col min="11" max="16384" width="9.140625" style="6"/>
  </cols>
  <sheetData>
    <row r="1" spans="1:11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1" ht="21" x14ac:dyDescent="0.55000000000000004">
      <c r="A2" s="122" t="s">
        <v>82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1" ht="21" x14ac:dyDescent="0.55000000000000004">
      <c r="A3" s="122" t="str">
        <f>مقدمه!U7</f>
        <v>برای ماه منتهی به 1405/02/31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1" ht="21" x14ac:dyDescent="0.4">
      <c r="A4" s="123" t="s">
        <v>119</v>
      </c>
      <c r="B4" s="123"/>
      <c r="C4" s="123"/>
      <c r="D4" s="123"/>
      <c r="E4" s="123"/>
      <c r="F4" s="123"/>
      <c r="G4" s="123"/>
      <c r="H4" s="123"/>
      <c r="I4" s="123"/>
      <c r="J4" s="123"/>
    </row>
    <row r="5" spans="1:11" ht="16.5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 x14ac:dyDescent="0.45">
      <c r="A6" s="155" t="s">
        <v>27</v>
      </c>
      <c r="B6" s="155"/>
      <c r="C6" s="156" t="str">
        <f>مقدمه!T11</f>
        <v>از 1405/01/31 تا  1405/02/31</v>
      </c>
      <c r="D6" s="156"/>
      <c r="E6" s="156"/>
      <c r="F6" s="156"/>
      <c r="G6" s="155" t="str">
        <f>مقدمه!V11</f>
        <v>از ابتدای سال مالی تا 1405/02/31</v>
      </c>
      <c r="H6" s="155"/>
      <c r="I6" s="155"/>
      <c r="J6" s="155"/>
      <c r="K6" s="5"/>
    </row>
    <row r="7" spans="1:11" ht="59.25" customHeight="1" x14ac:dyDescent="0.4">
      <c r="A7" s="35" t="s">
        <v>23</v>
      </c>
      <c r="B7" s="9"/>
      <c r="C7" s="14" t="s">
        <v>24</v>
      </c>
      <c r="D7" s="9"/>
      <c r="E7" s="14" t="s">
        <v>25</v>
      </c>
      <c r="F7" s="28"/>
      <c r="G7" s="14" t="s">
        <v>24</v>
      </c>
      <c r="H7" s="9"/>
      <c r="I7" s="14" t="s">
        <v>25</v>
      </c>
      <c r="J7" s="9"/>
      <c r="K7" s="9"/>
    </row>
    <row r="8" spans="1:11" ht="22.5" customHeight="1" thickBot="1" x14ac:dyDescent="0.45">
      <c r="A8" s="27"/>
      <c r="B8" s="9"/>
      <c r="C8" s="51" t="s">
        <v>85</v>
      </c>
      <c r="D8" s="9"/>
      <c r="E8" s="27"/>
      <c r="F8" s="9"/>
      <c r="G8" s="51" t="s">
        <v>85</v>
      </c>
      <c r="H8" s="9"/>
      <c r="I8" s="27"/>
      <c r="J8" s="9"/>
      <c r="K8" s="9"/>
    </row>
    <row r="9" spans="1:11" ht="18" customHeight="1" x14ac:dyDescent="0.4">
      <c r="A9" s="8" t="s">
        <v>176</v>
      </c>
      <c r="B9" s="8"/>
      <c r="C9" s="61">
        <v>10086</v>
      </c>
      <c r="D9" s="61"/>
      <c r="E9" s="93" t="s">
        <v>190</v>
      </c>
      <c r="F9" s="61"/>
      <c r="G9" s="61">
        <v>10906713</v>
      </c>
      <c r="H9" s="61"/>
      <c r="I9" s="93" t="s">
        <v>191</v>
      </c>
      <c r="J9" s="10"/>
      <c r="K9" s="9"/>
    </row>
    <row r="10" spans="1:11" ht="18" customHeight="1" x14ac:dyDescent="0.4">
      <c r="A10" s="8" t="s">
        <v>177</v>
      </c>
      <c r="B10" s="8"/>
      <c r="C10" s="61">
        <v>15146217</v>
      </c>
      <c r="D10" s="61"/>
      <c r="E10" s="93" t="s">
        <v>192</v>
      </c>
      <c r="F10" s="61"/>
      <c r="G10" s="61">
        <v>19132447</v>
      </c>
      <c r="H10" s="61"/>
      <c r="I10" s="93" t="s">
        <v>193</v>
      </c>
      <c r="J10" s="10"/>
      <c r="K10" s="9"/>
    </row>
    <row r="11" spans="1:11" ht="19.5" thickBot="1" x14ac:dyDescent="0.45">
      <c r="A11" s="8" t="s">
        <v>4</v>
      </c>
      <c r="B11" s="9"/>
      <c r="C11" s="74">
        <f>SUM(C9:C10)</f>
        <v>15156303</v>
      </c>
      <c r="D11" s="86"/>
      <c r="E11" s="87">
        <f>SUM(E9:E10)</f>
        <v>0</v>
      </c>
      <c r="F11" s="72"/>
      <c r="G11" s="74">
        <f>SUM(G9:G10)</f>
        <v>30039160</v>
      </c>
      <c r="H11" s="72"/>
      <c r="I11" s="73">
        <f>SUM(I9:I10)</f>
        <v>0</v>
      </c>
      <c r="J11" s="9"/>
      <c r="K11" s="9"/>
    </row>
    <row r="12" spans="1:11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S35"/>
  <sheetViews>
    <sheetView rightToLeft="1" view="pageBreakPreview" zoomScaleNormal="100" zoomScaleSheetLayoutView="100" workbookViewId="0">
      <selection activeCell="J33" sqref="J33"/>
    </sheetView>
  </sheetViews>
  <sheetFormatPr defaultColWidth="9.140625" defaultRowHeight="18" x14ac:dyDescent="0.45"/>
  <cols>
    <col min="1" max="1" width="32.42578125" style="13" customWidth="1"/>
    <col min="2" max="2" width="1.42578125" style="13" customWidth="1"/>
    <col min="3" max="3" width="16" style="13" bestFit="1" customWidth="1"/>
    <col min="4" max="4" width="1.28515625" style="13" customWidth="1"/>
    <col min="5" max="5" width="17.42578125" style="13" bestFit="1" customWidth="1"/>
    <col min="6" max="16384" width="9.140625" style="13"/>
  </cols>
  <sheetData>
    <row r="1" spans="1:5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</row>
    <row r="2" spans="1:5" ht="21" x14ac:dyDescent="0.55000000000000004">
      <c r="A2" s="122" t="s">
        <v>82</v>
      </c>
      <c r="B2" s="122"/>
      <c r="C2" s="122"/>
      <c r="D2" s="122"/>
      <c r="E2" s="122"/>
    </row>
    <row r="3" spans="1:5" ht="21" x14ac:dyDescent="0.55000000000000004">
      <c r="A3" s="122" t="str">
        <f>مقدمه!U7</f>
        <v>برای ماه منتهی به 1405/02/31</v>
      </c>
      <c r="B3" s="122"/>
      <c r="C3" s="122"/>
      <c r="D3" s="122"/>
      <c r="E3" s="122"/>
    </row>
    <row r="4" spans="1:5" ht="21" x14ac:dyDescent="0.45">
      <c r="A4" s="123" t="s">
        <v>120</v>
      </c>
      <c r="B4" s="123"/>
      <c r="C4" s="123"/>
      <c r="D4" s="123"/>
      <c r="E4" s="123"/>
    </row>
    <row r="5" spans="1:5" ht="32.25" thickBot="1" x14ac:dyDescent="0.5">
      <c r="A5" s="12"/>
      <c r="B5" s="5"/>
      <c r="C5" s="27" t="str">
        <f>مقدمه!T11</f>
        <v>از 1405/01/31 تا  1405/02/31</v>
      </c>
      <c r="D5" s="9"/>
      <c r="E5" s="27" t="str">
        <f>مقدمه!V11</f>
        <v>از ابتدای سال مالی تا 1405/02/31</v>
      </c>
    </row>
    <row r="6" spans="1:5" ht="16.5" customHeight="1" x14ac:dyDescent="0.45">
      <c r="A6" s="152" t="s">
        <v>38</v>
      </c>
      <c r="B6" s="149"/>
      <c r="C6" s="153" t="s">
        <v>8</v>
      </c>
      <c r="D6" s="14"/>
      <c r="E6" s="153" t="s">
        <v>8</v>
      </c>
    </row>
    <row r="7" spans="1:5" ht="18.75" thickBot="1" x14ac:dyDescent="0.5">
      <c r="A7" s="149"/>
      <c r="B7" s="149"/>
      <c r="C7" s="148"/>
      <c r="D7" s="10"/>
      <c r="E7" s="148"/>
    </row>
    <row r="8" spans="1:5" ht="18.75" x14ac:dyDescent="0.45">
      <c r="A8" s="15" t="s">
        <v>38</v>
      </c>
      <c r="B8" s="9"/>
      <c r="C8" s="77">
        <v>0</v>
      </c>
      <c r="D8" s="77"/>
      <c r="E8" s="77">
        <v>317505882</v>
      </c>
    </row>
    <row r="9" spans="1:5" ht="18.75" x14ac:dyDescent="0.45">
      <c r="A9" s="15" t="s">
        <v>150</v>
      </c>
      <c r="B9" s="16"/>
      <c r="C9" s="77">
        <v>92971764</v>
      </c>
      <c r="D9" s="78"/>
      <c r="E9" s="77">
        <v>1797148291</v>
      </c>
    </row>
    <row r="10" spans="1:5" ht="19.5" thickBot="1" x14ac:dyDescent="0.5">
      <c r="A10" s="15" t="s">
        <v>4</v>
      </c>
      <c r="B10" s="16"/>
      <c r="C10" s="79">
        <f>SUM(C8:C9)</f>
        <v>92971764</v>
      </c>
      <c r="D10" s="78"/>
      <c r="E10" s="79">
        <f>SUM(E8:E9)</f>
        <v>2114654173</v>
      </c>
    </row>
    <row r="11" spans="1:5" ht="18.75" thickTop="1" x14ac:dyDescent="0.45">
      <c r="C11" s="116"/>
      <c r="D11" s="116"/>
      <c r="E11" s="116"/>
    </row>
    <row r="35" spans="19:19" ht="18.75" x14ac:dyDescent="0.45">
      <c r="S35" s="77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V14"/>
  <sheetViews>
    <sheetView rightToLeft="1" view="pageBreakPreview" zoomScale="85" zoomScaleNormal="100" zoomScaleSheetLayoutView="85" workbookViewId="0">
      <selection activeCell="J33" sqref="J33"/>
    </sheetView>
  </sheetViews>
  <sheetFormatPr defaultColWidth="9.140625" defaultRowHeight="15.75" x14ac:dyDescent="0.4"/>
  <cols>
    <col min="1" max="1" width="19.85546875" style="6" bestFit="1" customWidth="1"/>
    <col min="2" max="2" width="0.85546875" style="6" customWidth="1"/>
    <col min="3" max="3" width="10.5703125" style="6" customWidth="1"/>
    <col min="4" max="4" width="1" style="6" customWidth="1"/>
    <col min="5" max="5" width="14.7109375" style="6" customWidth="1"/>
    <col min="6" max="6" width="1" style="6" customWidth="1"/>
    <col min="7" max="7" width="9.28515625" style="6" bestFit="1" customWidth="1"/>
    <col min="8" max="8" width="0.85546875" style="6" customWidth="1"/>
    <col min="9" max="9" width="16.7109375" style="6" bestFit="1" customWidth="1"/>
    <col min="10" max="10" width="1" style="6" customWidth="1"/>
    <col min="11" max="11" width="14.5703125" style="6" bestFit="1" customWidth="1"/>
    <col min="12" max="12" width="1.140625" style="6" customWidth="1"/>
    <col min="13" max="13" width="16.5703125" style="6" bestFit="1" customWidth="1"/>
    <col min="14" max="14" width="0.85546875" style="6" customWidth="1"/>
    <col min="15" max="15" width="16.7109375" style="6" bestFit="1" customWidth="1"/>
    <col min="16" max="16" width="1" style="6" customWidth="1"/>
    <col min="17" max="17" width="14.5703125" style="6" bestFit="1" customWidth="1"/>
    <col min="18" max="18" width="0.7109375" style="6" customWidth="1"/>
    <col min="19" max="19" width="16.5703125" style="6" bestFit="1" customWidth="1"/>
    <col min="20" max="16384" width="9.140625" style="6"/>
  </cols>
  <sheetData>
    <row r="1" spans="1:22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2" ht="21" x14ac:dyDescent="0.55000000000000004">
      <c r="A2" s="122" t="s">
        <v>82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2" ht="21" x14ac:dyDescent="0.55000000000000004">
      <c r="A3" s="122" t="str">
        <f>مقدمه!U7</f>
        <v>برای ماه منتهی به 1405/02/31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22" ht="21" x14ac:dyDescent="0.4">
      <c r="A4" s="123" t="s">
        <v>17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40"/>
      <c r="U4" s="40"/>
      <c r="V4" s="40"/>
    </row>
    <row r="5" spans="1:22" ht="16.5" customHeight="1" thickBot="1" x14ac:dyDescent="0.45">
      <c r="C5" s="126" t="s">
        <v>63</v>
      </c>
      <c r="D5" s="126"/>
      <c r="E5" s="126"/>
      <c r="F5" s="126"/>
      <c r="G5" s="126"/>
      <c r="I5" s="148" t="str">
        <f>مقدمه!T11</f>
        <v>از 1405/01/31 تا  1405/02/31</v>
      </c>
      <c r="J5" s="148"/>
      <c r="K5" s="148"/>
      <c r="L5" s="148"/>
      <c r="M5" s="148"/>
      <c r="N5" s="5"/>
      <c r="O5" s="148" t="str">
        <f>مقدمه!V11</f>
        <v>از ابتدای سال مالی تا 1405/02/31</v>
      </c>
      <c r="P5" s="148"/>
      <c r="Q5" s="148"/>
      <c r="R5" s="148"/>
      <c r="S5" s="148"/>
      <c r="T5" s="5"/>
      <c r="U5" s="5"/>
      <c r="V5" s="5"/>
    </row>
    <row r="6" spans="1:22" ht="47.25" customHeight="1" thickBot="1" x14ac:dyDescent="0.45">
      <c r="A6" s="44" t="s">
        <v>42</v>
      </c>
      <c r="B6" s="45"/>
      <c r="C6" s="26" t="s">
        <v>57</v>
      </c>
      <c r="D6" s="58"/>
      <c r="E6" s="46" t="s">
        <v>62</v>
      </c>
      <c r="F6" s="9"/>
      <c r="G6" s="46" t="s">
        <v>58</v>
      </c>
      <c r="H6" s="9"/>
      <c r="I6" s="46" t="s">
        <v>59</v>
      </c>
      <c r="J6" s="9"/>
      <c r="K6" s="26" t="s">
        <v>60</v>
      </c>
      <c r="L6" s="9"/>
      <c r="M6" s="46" t="s">
        <v>61</v>
      </c>
      <c r="N6" s="80"/>
      <c r="O6" s="46" t="s">
        <v>59</v>
      </c>
      <c r="P6" s="9"/>
      <c r="Q6" s="46" t="s">
        <v>60</v>
      </c>
      <c r="R6" s="9"/>
      <c r="S6" s="46" t="s">
        <v>61</v>
      </c>
    </row>
    <row r="7" spans="1:22" ht="23.25" customHeight="1" x14ac:dyDescent="0.4">
      <c r="A7" s="45" t="s">
        <v>158</v>
      </c>
      <c r="B7" s="45"/>
      <c r="C7" s="58" t="s">
        <v>180</v>
      </c>
      <c r="D7" s="58"/>
      <c r="E7" s="77">
        <v>165771</v>
      </c>
      <c r="F7" s="77"/>
      <c r="G7" s="77">
        <v>1400</v>
      </c>
      <c r="H7" s="77"/>
      <c r="I7" s="77">
        <v>0</v>
      </c>
      <c r="J7" s="77"/>
      <c r="K7" s="77">
        <v>4410548</v>
      </c>
      <c r="L7" s="77"/>
      <c r="M7" s="77">
        <v>4410548</v>
      </c>
      <c r="N7" s="77"/>
      <c r="O7" s="77">
        <v>232079400</v>
      </c>
      <c r="P7" s="77"/>
      <c r="Q7" s="77">
        <v>-13757284</v>
      </c>
      <c r="R7" s="77"/>
      <c r="S7" s="77">
        <v>218322116</v>
      </c>
    </row>
    <row r="8" spans="1:22" ht="23.25" customHeight="1" x14ac:dyDescent="0.4">
      <c r="A8" s="45" t="s">
        <v>157</v>
      </c>
      <c r="B8" s="45"/>
      <c r="C8" s="58" t="s">
        <v>181</v>
      </c>
      <c r="D8" s="58"/>
      <c r="E8" s="77">
        <v>10000000</v>
      </c>
      <c r="F8" s="77"/>
      <c r="G8" s="77">
        <v>1200</v>
      </c>
      <c r="H8" s="77"/>
      <c r="I8" s="77">
        <v>12000000000</v>
      </c>
      <c r="J8" s="77"/>
      <c r="K8" s="77">
        <v>-718609144</v>
      </c>
      <c r="L8" s="77"/>
      <c r="M8" s="77">
        <v>11281390856</v>
      </c>
      <c r="N8" s="77"/>
      <c r="O8" s="77">
        <v>12000000000</v>
      </c>
      <c r="P8" s="77"/>
      <c r="Q8" s="77">
        <v>-718609144</v>
      </c>
      <c r="R8" s="77"/>
      <c r="S8" s="77">
        <v>11281390856</v>
      </c>
    </row>
    <row r="9" spans="1:22" ht="23.25" customHeight="1" x14ac:dyDescent="0.4">
      <c r="A9" s="45" t="s">
        <v>154</v>
      </c>
      <c r="B9" s="45"/>
      <c r="C9" s="58" t="s">
        <v>194</v>
      </c>
      <c r="D9" s="58"/>
      <c r="E9" s="77">
        <v>7304061</v>
      </c>
      <c r="F9" s="77"/>
      <c r="G9" s="77">
        <v>120</v>
      </c>
      <c r="H9" s="77"/>
      <c r="I9" s="77">
        <v>876487320</v>
      </c>
      <c r="J9" s="77"/>
      <c r="K9" s="77">
        <v>0</v>
      </c>
      <c r="L9" s="77"/>
      <c r="M9" s="77">
        <v>876487320</v>
      </c>
      <c r="N9" s="77"/>
      <c r="O9" s="77">
        <v>876487320</v>
      </c>
      <c r="P9" s="77"/>
      <c r="Q9" s="77">
        <v>0</v>
      </c>
      <c r="R9" s="77"/>
      <c r="S9" s="77">
        <v>876487320</v>
      </c>
    </row>
    <row r="10" spans="1:22" ht="23.25" customHeight="1" x14ac:dyDescent="0.4">
      <c r="A10" s="45" t="s">
        <v>151</v>
      </c>
      <c r="B10" s="45"/>
      <c r="C10" s="58" t="s">
        <v>194</v>
      </c>
      <c r="D10" s="58"/>
      <c r="E10" s="77">
        <v>2650327</v>
      </c>
      <c r="F10" s="77"/>
      <c r="G10" s="77">
        <v>322</v>
      </c>
      <c r="H10" s="77"/>
      <c r="I10" s="77">
        <v>853405294</v>
      </c>
      <c r="J10" s="77"/>
      <c r="K10" s="77">
        <v>-51621684</v>
      </c>
      <c r="L10" s="77"/>
      <c r="M10" s="77">
        <v>801783610</v>
      </c>
      <c r="N10" s="77"/>
      <c r="O10" s="77">
        <v>853405294</v>
      </c>
      <c r="P10" s="77"/>
      <c r="Q10" s="77">
        <v>-51621684</v>
      </c>
      <c r="R10" s="77"/>
      <c r="S10" s="77">
        <v>801783610</v>
      </c>
    </row>
    <row r="11" spans="1:22" ht="23.25" customHeight="1" x14ac:dyDescent="0.4">
      <c r="A11" s="45" t="s">
        <v>159</v>
      </c>
      <c r="B11" s="45"/>
      <c r="C11" s="58" t="s">
        <v>195</v>
      </c>
      <c r="D11" s="58"/>
      <c r="E11" s="77">
        <v>1475169</v>
      </c>
      <c r="F11" s="77"/>
      <c r="G11" s="77">
        <v>271</v>
      </c>
      <c r="H11" s="77"/>
      <c r="I11" s="77">
        <v>399770799</v>
      </c>
      <c r="J11" s="77"/>
      <c r="K11" s="77">
        <v>-26821683</v>
      </c>
      <c r="L11" s="77"/>
      <c r="M11" s="77">
        <v>372949116</v>
      </c>
      <c r="N11" s="77"/>
      <c r="O11" s="77">
        <v>399770799</v>
      </c>
      <c r="P11" s="77"/>
      <c r="Q11" s="77">
        <v>-26821683</v>
      </c>
      <c r="R11" s="77"/>
      <c r="S11" s="77">
        <v>372949116</v>
      </c>
    </row>
    <row r="12" spans="1:22" ht="23.25" customHeight="1" x14ac:dyDescent="0.4">
      <c r="A12" s="45" t="s">
        <v>164</v>
      </c>
      <c r="B12" s="45"/>
      <c r="C12" s="58" t="s">
        <v>196</v>
      </c>
      <c r="D12" s="58"/>
      <c r="E12" s="77">
        <v>10000000</v>
      </c>
      <c r="F12" s="77"/>
      <c r="G12" s="77">
        <v>180</v>
      </c>
      <c r="H12" s="77"/>
      <c r="I12" s="77">
        <v>1800000000</v>
      </c>
      <c r="J12" s="77"/>
      <c r="K12" s="77">
        <v>-139861023</v>
      </c>
      <c r="L12" s="77"/>
      <c r="M12" s="77">
        <v>1660138977</v>
      </c>
      <c r="N12" s="77"/>
      <c r="O12" s="77">
        <v>1800000000</v>
      </c>
      <c r="P12" s="77"/>
      <c r="Q12" s="77">
        <v>-139861023</v>
      </c>
      <c r="R12" s="77"/>
      <c r="S12" s="77">
        <v>1660138977</v>
      </c>
    </row>
    <row r="13" spans="1:22" ht="19.5" thickBot="1" x14ac:dyDescent="0.5">
      <c r="A13" s="6" t="s">
        <v>4</v>
      </c>
      <c r="I13" s="74">
        <f>SUM(I7:I12)</f>
        <v>15929663413</v>
      </c>
      <c r="J13" s="81"/>
      <c r="K13" s="74">
        <f>SUM(K7:K12)</f>
        <v>-932502986</v>
      </c>
      <c r="L13" s="81"/>
      <c r="M13" s="74">
        <f>SUM(M7:M12)</f>
        <v>14997160427</v>
      </c>
      <c r="N13" s="81"/>
      <c r="O13" s="74">
        <f>SUM(O7:O12)</f>
        <v>16161742813</v>
      </c>
      <c r="P13" s="81"/>
      <c r="Q13" s="74">
        <f>SUM(Q7:Q12)</f>
        <v>-950670818</v>
      </c>
      <c r="R13" s="81"/>
      <c r="S13" s="74">
        <f>SUM(S7:S12)</f>
        <v>15211071995</v>
      </c>
    </row>
    <row r="14" spans="1:22" ht="16.5" thickTop="1" x14ac:dyDescent="0.4"/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75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O8"/>
  <sheetViews>
    <sheetView rightToLeft="1" view="pageBreakPreview" zoomScale="106" zoomScaleNormal="100" zoomScaleSheetLayoutView="106" workbookViewId="0">
      <selection activeCell="J33" sqref="J33"/>
    </sheetView>
  </sheetViews>
  <sheetFormatPr defaultColWidth="9.140625" defaultRowHeight="15.75" x14ac:dyDescent="0.25"/>
  <cols>
    <col min="1" max="1" width="15" style="90" customWidth="1"/>
    <col min="2" max="2" width="0.85546875" style="90" customWidth="1"/>
    <col min="3" max="3" width="10.5703125" style="90" customWidth="1"/>
    <col min="4" max="4" width="1" style="90" customWidth="1"/>
    <col min="5" max="5" width="14.7109375" style="90" customWidth="1"/>
    <col min="6" max="6" width="1" style="90" customWidth="1"/>
    <col min="7" max="7" width="9.140625" style="90"/>
    <col min="8" max="8" width="0.85546875" style="90" customWidth="1"/>
    <col min="9" max="9" width="19.7109375" style="90" customWidth="1"/>
    <col min="10" max="10" width="1" style="90" customWidth="1"/>
    <col min="11" max="11" width="18.5703125" style="90" customWidth="1"/>
    <col min="12" max="16384" width="9.140625" style="90"/>
  </cols>
  <sheetData>
    <row r="1" spans="1:15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15"/>
    </row>
    <row r="2" spans="1:15" ht="21" x14ac:dyDescent="0.55000000000000004">
      <c r="A2" s="122" t="s">
        <v>82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15"/>
    </row>
    <row r="3" spans="1:15" ht="21" x14ac:dyDescent="0.55000000000000004">
      <c r="A3" s="122" t="str">
        <f>مقدمه!U7</f>
        <v>برای ماه منتهی به 1405/02/31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15"/>
    </row>
    <row r="4" spans="1:15" ht="21" x14ac:dyDescent="0.25">
      <c r="A4" s="123" t="s">
        <v>122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40"/>
      <c r="M4" s="40"/>
      <c r="N4" s="40"/>
      <c r="O4" s="40"/>
    </row>
    <row r="5" spans="1:15" ht="32.25" thickBot="1" x14ac:dyDescent="0.3">
      <c r="A5" s="59"/>
      <c r="B5" s="59"/>
      <c r="C5" s="59"/>
      <c r="D5" s="59"/>
      <c r="E5" s="59"/>
      <c r="F5" s="59"/>
      <c r="G5" s="59"/>
      <c r="H5" s="59"/>
      <c r="I5" s="12" t="str">
        <f>مقدمه!T11</f>
        <v>از 1405/01/31 تا  1405/02/31</v>
      </c>
      <c r="J5" s="12"/>
      <c r="K5" s="27" t="str">
        <f>مقدمه!V11</f>
        <v>از ابتدای سال مالی تا 1405/02/31</v>
      </c>
      <c r="L5" s="14"/>
    </row>
    <row r="6" spans="1:15" ht="47.25" customHeight="1" thickBot="1" x14ac:dyDescent="0.3">
      <c r="A6" s="26" t="s">
        <v>124</v>
      </c>
      <c r="B6" s="58"/>
      <c r="C6" s="26" t="s">
        <v>125</v>
      </c>
      <c r="D6" s="58"/>
      <c r="E6" s="26" t="s">
        <v>129</v>
      </c>
      <c r="F6" s="58"/>
      <c r="G6" s="26" t="s">
        <v>126</v>
      </c>
      <c r="H6" s="58"/>
      <c r="I6" s="26" t="s">
        <v>130</v>
      </c>
      <c r="J6" s="58"/>
      <c r="K6" s="26" t="s">
        <v>130</v>
      </c>
    </row>
    <row r="7" spans="1:15" ht="16.5" thickBot="1" x14ac:dyDescent="0.3">
      <c r="I7" s="11" t="s">
        <v>21</v>
      </c>
      <c r="K7" s="11" t="s">
        <v>21</v>
      </c>
    </row>
    <row r="8" spans="1:15" ht="16.5" thickTop="1" x14ac:dyDescent="0.25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U10"/>
  <sheetViews>
    <sheetView rightToLeft="1" view="pageBreakPreview" zoomScaleNormal="100" zoomScaleSheetLayoutView="100" workbookViewId="0">
      <selection activeCell="J33" sqref="J33"/>
    </sheetView>
  </sheetViews>
  <sheetFormatPr defaultColWidth="9.140625" defaultRowHeight="18" x14ac:dyDescent="0.45"/>
  <cols>
    <col min="1" max="1" width="34.42578125" style="13" bestFit="1" customWidth="1"/>
    <col min="2" max="2" width="12.5703125" style="13" customWidth="1"/>
    <col min="3" max="3" width="0.85546875" style="13" customWidth="1"/>
    <col min="4" max="4" width="12.42578125" style="13" customWidth="1"/>
    <col min="5" max="5" width="1.28515625" style="13" customWidth="1"/>
    <col min="6" max="6" width="10.7109375" style="13" customWidth="1"/>
    <col min="7" max="7" width="1" style="13" customWidth="1"/>
    <col min="8" max="8" width="13.42578125" style="13" bestFit="1" customWidth="1"/>
    <col min="9" max="9" width="0.85546875" style="13" customWidth="1"/>
    <col min="10" max="10" width="9.28515625" style="13" bestFit="1" customWidth="1"/>
    <col min="11" max="11" width="0.7109375" style="13" customWidth="1"/>
    <col min="12" max="12" width="13.42578125" style="13" bestFit="1" customWidth="1"/>
    <col min="13" max="13" width="0.7109375" style="13" customWidth="1"/>
    <col min="14" max="14" width="13.42578125" style="13" bestFit="1" customWidth="1"/>
    <col min="15" max="15" width="0.5703125" style="13" customWidth="1"/>
    <col min="16" max="16" width="9.28515625" style="13" bestFit="1" customWidth="1"/>
    <col min="17" max="17" width="0.5703125" style="13" customWidth="1"/>
    <col min="18" max="18" width="13.42578125" style="13" bestFit="1" customWidth="1"/>
    <col min="19" max="16384" width="9.140625" style="13"/>
  </cols>
  <sheetData>
    <row r="1" spans="1:21" ht="19.5" x14ac:dyDescent="0.5">
      <c r="A1" s="158" t="str">
        <f>مقدمه!U4</f>
        <v>صندوق سرمایه گذاری بازده سهام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</row>
    <row r="2" spans="1:21" ht="19.5" x14ac:dyDescent="0.5">
      <c r="A2" s="158" t="s">
        <v>82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</row>
    <row r="3" spans="1:21" ht="21" x14ac:dyDescent="0.55000000000000004">
      <c r="A3" s="122" t="str">
        <f>مقدمه!U7</f>
        <v>برای ماه منتهی به 1405/02/31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1:21" ht="21" x14ac:dyDescent="0.45">
      <c r="A4" s="123" t="s">
        <v>132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</row>
    <row r="5" spans="1:21" ht="16.5" customHeight="1" thickBot="1" x14ac:dyDescent="0.5">
      <c r="A5" s="39"/>
      <c r="B5" s="157"/>
      <c r="C5" s="157"/>
      <c r="D5" s="157"/>
      <c r="E5" s="157"/>
      <c r="F5" s="157"/>
      <c r="H5" s="148" t="str">
        <f>مقدمه!T11</f>
        <v>از 1405/01/31 تا  1405/02/31</v>
      </c>
      <c r="I5" s="148"/>
      <c r="J5" s="148"/>
      <c r="K5" s="148"/>
      <c r="L5" s="148"/>
      <c r="N5" s="148" t="str">
        <f>مقدمه!V11</f>
        <v>از ابتدای سال مالی تا 1405/02/31</v>
      </c>
      <c r="O5" s="148"/>
      <c r="P5" s="148"/>
      <c r="Q5" s="148"/>
      <c r="R5" s="148"/>
    </row>
    <row r="6" spans="1:21" ht="38.25" customHeight="1" thickBot="1" x14ac:dyDescent="0.5">
      <c r="A6" s="13" t="s">
        <v>55</v>
      </c>
      <c r="B6" s="47" t="s">
        <v>64</v>
      </c>
      <c r="C6" s="48"/>
      <c r="D6" s="47" t="s">
        <v>32</v>
      </c>
      <c r="E6" s="48"/>
      <c r="F6" s="47" t="s">
        <v>53</v>
      </c>
      <c r="G6" s="48"/>
      <c r="H6" s="47" t="s">
        <v>83</v>
      </c>
      <c r="I6" s="48"/>
      <c r="J6" s="47" t="s">
        <v>60</v>
      </c>
      <c r="K6" s="48"/>
      <c r="L6" s="47" t="s">
        <v>65</v>
      </c>
      <c r="N6" s="47" t="s">
        <v>83</v>
      </c>
      <c r="O6" s="48"/>
      <c r="P6" s="47" t="s">
        <v>60</v>
      </c>
      <c r="Q6" s="48"/>
      <c r="R6" s="47" t="s">
        <v>65</v>
      </c>
      <c r="U6" s="101"/>
    </row>
    <row r="7" spans="1:21" x14ac:dyDescent="0.45">
      <c r="A7" s="13" t="s">
        <v>177</v>
      </c>
      <c r="B7" s="13" t="s">
        <v>199</v>
      </c>
      <c r="D7" s="13" t="s">
        <v>200</v>
      </c>
      <c r="F7" s="37" t="s">
        <v>200</v>
      </c>
      <c r="G7" s="37"/>
      <c r="H7" s="102">
        <v>15146217</v>
      </c>
      <c r="I7" s="102"/>
      <c r="J7" s="102">
        <v>0</v>
      </c>
      <c r="K7" s="102"/>
      <c r="L7" s="102">
        <v>15146217</v>
      </c>
      <c r="M7" s="102"/>
      <c r="N7" s="102">
        <v>19132447</v>
      </c>
      <c r="O7" s="103"/>
      <c r="P7" s="101">
        <v>0</v>
      </c>
      <c r="Q7" s="103"/>
      <c r="R7" s="102">
        <v>19132447</v>
      </c>
    </row>
    <row r="8" spans="1:21" x14ac:dyDescent="0.45">
      <c r="A8" s="13" t="s">
        <v>176</v>
      </c>
      <c r="B8" s="13" t="s">
        <v>201</v>
      </c>
      <c r="D8" s="13" t="s">
        <v>200</v>
      </c>
      <c r="F8" s="37" t="s">
        <v>200</v>
      </c>
      <c r="G8" s="37"/>
      <c r="H8" s="102">
        <v>10086</v>
      </c>
      <c r="I8" s="102"/>
      <c r="J8" s="102">
        <v>0</v>
      </c>
      <c r="K8" s="102"/>
      <c r="L8" s="102">
        <v>10086</v>
      </c>
      <c r="M8" s="102"/>
      <c r="N8" s="102">
        <v>10906713</v>
      </c>
      <c r="O8" s="102"/>
      <c r="P8" s="102">
        <v>0</v>
      </c>
      <c r="Q8" s="102"/>
      <c r="R8" s="102">
        <v>10906713</v>
      </c>
    </row>
    <row r="9" spans="1:21" ht="18.75" thickBot="1" x14ac:dyDescent="0.5">
      <c r="A9" s="100" t="s">
        <v>4</v>
      </c>
      <c r="B9" s="100"/>
      <c r="C9" s="100"/>
      <c r="D9" s="100"/>
      <c r="E9" s="100"/>
      <c r="F9" s="104"/>
      <c r="G9" s="104"/>
      <c r="H9" s="105">
        <f>SUM(H7:H8)</f>
        <v>15156303</v>
      </c>
      <c r="I9" s="105">
        <f t="shared" ref="I9:R9" si="0">SUM(I7:I8)</f>
        <v>0</v>
      </c>
      <c r="J9" s="105">
        <f t="shared" si="0"/>
        <v>0</v>
      </c>
      <c r="K9" s="105">
        <f t="shared" si="0"/>
        <v>0</v>
      </c>
      <c r="L9" s="105">
        <f t="shared" si="0"/>
        <v>15156303</v>
      </c>
      <c r="M9" s="105">
        <f t="shared" si="0"/>
        <v>0</v>
      </c>
      <c r="N9" s="105">
        <f t="shared" si="0"/>
        <v>30039160</v>
      </c>
      <c r="O9" s="105">
        <f t="shared" si="0"/>
        <v>0</v>
      </c>
      <c r="P9" s="105">
        <f t="shared" si="0"/>
        <v>0</v>
      </c>
      <c r="Q9" s="105">
        <f t="shared" si="0"/>
        <v>0</v>
      </c>
      <c r="R9" s="105">
        <f t="shared" si="0"/>
        <v>30039160</v>
      </c>
    </row>
    <row r="10" spans="1:21" ht="18.75" thickTop="1" x14ac:dyDescent="0.45"/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scale="77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L10"/>
  <sheetViews>
    <sheetView rightToLeft="1" view="pageBreakPreview" zoomScale="110" zoomScaleNormal="100" zoomScaleSheetLayoutView="110" workbookViewId="0">
      <selection activeCell="J33" sqref="J33"/>
    </sheetView>
  </sheetViews>
  <sheetFormatPr defaultColWidth="9.140625" defaultRowHeight="18" x14ac:dyDescent="0.45"/>
  <cols>
    <col min="1" max="1" width="34.42578125" style="13" bestFit="1" customWidth="1"/>
    <col min="2" max="2" width="12.42578125" style="13" bestFit="1" customWidth="1"/>
    <col min="3" max="3" width="0.85546875" style="13" customWidth="1"/>
    <col min="4" max="4" width="9" style="13" bestFit="1" customWidth="1"/>
    <col min="5" max="5" width="0.7109375" style="13" customWidth="1"/>
    <col min="6" max="6" width="12.42578125" style="13" bestFit="1" customWidth="1"/>
    <col min="7" max="7" width="0.7109375" style="13" customWidth="1"/>
    <col min="8" max="8" width="15.7109375" style="13" bestFit="1" customWidth="1"/>
    <col min="9" max="9" width="0.5703125" style="13" customWidth="1"/>
    <col min="10" max="10" width="9" style="13" bestFit="1" customWidth="1"/>
    <col min="11" max="11" width="0.5703125" style="13" customWidth="1"/>
    <col min="12" max="12" width="15.7109375" style="13" bestFit="1" customWidth="1"/>
    <col min="13" max="16384" width="9.140625" style="13"/>
  </cols>
  <sheetData>
    <row r="1" spans="1:12" ht="19.5" x14ac:dyDescent="0.5">
      <c r="A1" s="158" t="str">
        <f>مقدمه!U4</f>
        <v>صندوق سرمایه گذاری بازده سهام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19.5" x14ac:dyDescent="0.5">
      <c r="A2" s="158" t="s">
        <v>82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21" x14ac:dyDescent="0.55000000000000004">
      <c r="A3" s="122" t="str">
        <f>مقدمه!U7</f>
        <v>برای ماه منتهی به 1405/02/31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21" x14ac:dyDescent="0.45">
      <c r="A4" s="123" t="s">
        <v>133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ht="16.5" customHeight="1" thickBot="1" x14ac:dyDescent="0.5">
      <c r="A5" s="39"/>
      <c r="B5" s="148" t="str">
        <f>مقدمه!T11</f>
        <v>از 1405/01/31 تا  1405/02/31</v>
      </c>
      <c r="C5" s="148"/>
      <c r="D5" s="148"/>
      <c r="E5" s="148"/>
      <c r="F5" s="148"/>
      <c r="H5" s="148" t="str">
        <f>مقدمه!V11</f>
        <v>از ابتدای سال مالی تا 1405/02/31</v>
      </c>
      <c r="I5" s="148"/>
      <c r="J5" s="148"/>
      <c r="K5" s="148"/>
      <c r="L5" s="148"/>
    </row>
    <row r="6" spans="1:12" ht="38.25" customHeight="1" thickBot="1" x14ac:dyDescent="0.5">
      <c r="A6" s="13" t="s">
        <v>55</v>
      </c>
      <c r="B6" s="47" t="s">
        <v>83</v>
      </c>
      <c r="C6" s="48"/>
      <c r="D6" s="47" t="s">
        <v>60</v>
      </c>
      <c r="E6" s="48"/>
      <c r="F6" s="47" t="s">
        <v>65</v>
      </c>
      <c r="H6" s="47" t="s">
        <v>83</v>
      </c>
      <c r="I6" s="48"/>
      <c r="J6" s="47" t="s">
        <v>60</v>
      </c>
      <c r="K6" s="48"/>
      <c r="L6" s="47" t="s">
        <v>65</v>
      </c>
    </row>
    <row r="7" spans="1:12" ht="18.75" x14ac:dyDescent="0.45">
      <c r="A7" s="13" t="s">
        <v>177</v>
      </c>
      <c r="B7" s="61">
        <v>15146217</v>
      </c>
      <c r="C7" s="61"/>
      <c r="D7" s="61">
        <v>0</v>
      </c>
      <c r="E7" s="61"/>
      <c r="F7" s="61">
        <v>15146217</v>
      </c>
      <c r="G7" s="61"/>
      <c r="H7" s="61">
        <v>19132447</v>
      </c>
      <c r="I7" s="61"/>
      <c r="J7" s="61">
        <v>0</v>
      </c>
      <c r="K7" s="61"/>
      <c r="L7" s="61">
        <v>19132447</v>
      </c>
    </row>
    <row r="8" spans="1:12" ht="18.75" x14ac:dyDescent="0.45">
      <c r="A8" s="13" t="s">
        <v>176</v>
      </c>
      <c r="B8" s="61">
        <v>10086</v>
      </c>
      <c r="C8" s="61"/>
      <c r="D8" s="61">
        <v>0</v>
      </c>
      <c r="E8" s="61"/>
      <c r="F8" s="61">
        <v>10086</v>
      </c>
      <c r="G8" s="61"/>
      <c r="H8" s="61">
        <v>10906713</v>
      </c>
      <c r="I8" s="61"/>
      <c r="J8" s="61">
        <v>0</v>
      </c>
      <c r="K8" s="61"/>
      <c r="L8" s="61">
        <v>10906713</v>
      </c>
    </row>
    <row r="9" spans="1:12" ht="19.5" thickBot="1" x14ac:dyDescent="0.5">
      <c r="A9" s="13" t="s">
        <v>4</v>
      </c>
      <c r="B9" s="74">
        <f>SUM(B7:B8)</f>
        <v>15156303</v>
      </c>
      <c r="C9" s="81"/>
      <c r="D9" s="74">
        <f>SUM(D7:D8)</f>
        <v>0</v>
      </c>
      <c r="E9" s="81"/>
      <c r="F9" s="74">
        <f>SUM(F7:F8)</f>
        <v>15156303</v>
      </c>
      <c r="G9" s="81"/>
      <c r="H9" s="74">
        <f>SUM(H7:H8)</f>
        <v>30039160</v>
      </c>
      <c r="I9" s="81"/>
      <c r="J9" s="74">
        <f>SUM(J7:J8)</f>
        <v>0</v>
      </c>
      <c r="K9" s="81"/>
      <c r="L9" s="74">
        <f>SUM(L7:L8)</f>
        <v>30039160</v>
      </c>
    </row>
    <row r="10" spans="1:12" ht="18.75" thickTop="1" x14ac:dyDescent="0.45"/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P46"/>
  <sheetViews>
    <sheetView rightToLeft="1" view="pageBreakPreview" zoomScaleNormal="100" zoomScaleSheetLayoutView="100" workbookViewId="0">
      <selection activeCell="J33" sqref="J33"/>
    </sheetView>
  </sheetViews>
  <sheetFormatPr defaultColWidth="9.140625" defaultRowHeight="18" x14ac:dyDescent="0.25"/>
  <cols>
    <col min="1" max="1" width="31.140625" style="37" bestFit="1" customWidth="1"/>
    <col min="2" max="2" width="12.85546875" style="37" bestFit="1" customWidth="1"/>
    <col min="3" max="3" width="0.85546875" style="37" customWidth="1"/>
    <col min="4" max="4" width="16.7109375" style="37" bestFit="1" customWidth="1"/>
    <col min="5" max="5" width="0.5703125" style="37" customWidth="1"/>
    <col min="6" max="6" width="17.5703125" style="37" bestFit="1" customWidth="1"/>
    <col min="7" max="7" width="0.85546875" style="37" customWidth="1"/>
    <col min="8" max="8" width="17.85546875" style="37" customWidth="1"/>
    <col min="9" max="9" width="0.5703125" style="37" customWidth="1"/>
    <col min="10" max="10" width="12.85546875" style="37" bestFit="1" customWidth="1"/>
    <col min="11" max="11" width="0.42578125" style="37" customWidth="1"/>
    <col min="12" max="12" width="18.28515625" style="37" bestFit="1" customWidth="1"/>
    <col min="13" max="13" width="0.42578125" style="37" customWidth="1"/>
    <col min="14" max="14" width="19.28515625" style="37" bestFit="1" customWidth="1"/>
    <col min="15" max="15" width="0.5703125" style="37" customWidth="1"/>
    <col min="16" max="16" width="18" style="37" customWidth="1"/>
    <col min="17" max="16384" width="9.140625" style="37"/>
  </cols>
  <sheetData>
    <row r="1" spans="1:16" ht="21" x14ac:dyDescent="0.25">
      <c r="A1" s="147" t="str">
        <f>مقدمه!U4</f>
        <v>صندوق سرمایه گذاری بازده سهام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6" ht="21" x14ac:dyDescent="0.25">
      <c r="A2" s="147" t="s">
        <v>82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16" ht="21" x14ac:dyDescent="0.25">
      <c r="A3" s="147" t="str">
        <f>مقدمه!U7</f>
        <v>برای ماه منتهی به 1405/02/31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6" ht="21" x14ac:dyDescent="0.25">
      <c r="A4" s="123" t="s">
        <v>74</v>
      </c>
      <c r="B4" s="123"/>
      <c r="C4" s="123"/>
      <c r="D4" s="123"/>
      <c r="E4" s="123"/>
      <c r="F4" s="123"/>
      <c r="G4" s="123"/>
      <c r="H4" s="123"/>
      <c r="I4" s="162"/>
      <c r="J4" s="162"/>
      <c r="K4" s="162"/>
      <c r="L4" s="162"/>
      <c r="M4" s="162"/>
      <c r="N4" s="162"/>
      <c r="O4" s="162"/>
      <c r="P4" s="162"/>
    </row>
    <row r="5" spans="1:16" ht="16.5" customHeight="1" thickBot="1" x14ac:dyDescent="0.3">
      <c r="B5" s="148" t="str">
        <f>مقدمه!T11</f>
        <v>از 1405/01/31 تا  1405/02/31</v>
      </c>
      <c r="C5" s="148"/>
      <c r="D5" s="148"/>
      <c r="E5" s="148"/>
      <c r="F5" s="148"/>
      <c r="G5" s="148"/>
      <c r="H5" s="148"/>
      <c r="J5" s="148" t="str">
        <f>مقدمه!V11</f>
        <v>از ابتدای سال مالی تا 1405/02/31</v>
      </c>
      <c r="K5" s="148"/>
      <c r="L5" s="148"/>
      <c r="M5" s="148"/>
      <c r="N5" s="148"/>
      <c r="O5" s="148"/>
      <c r="P5" s="148"/>
    </row>
    <row r="6" spans="1:16" ht="36.75" thickBot="1" x14ac:dyDescent="0.3">
      <c r="A6" s="37" t="s">
        <v>55</v>
      </c>
      <c r="B6" s="41" t="s">
        <v>5</v>
      </c>
      <c r="D6" s="43" t="s">
        <v>70</v>
      </c>
      <c r="F6" s="41" t="s">
        <v>67</v>
      </c>
      <c r="H6" s="43" t="s">
        <v>71</v>
      </c>
      <c r="J6" s="41" t="s">
        <v>5</v>
      </c>
      <c r="L6" s="43" t="s">
        <v>30</v>
      </c>
      <c r="N6" s="41" t="s">
        <v>67</v>
      </c>
      <c r="P6" s="43" t="s">
        <v>71</v>
      </c>
    </row>
    <row r="7" spans="1:16" ht="18.75" x14ac:dyDescent="0.25">
      <c r="A7" s="37" t="s">
        <v>158</v>
      </c>
      <c r="B7" s="61">
        <v>0</v>
      </c>
      <c r="C7" s="61"/>
      <c r="D7" s="61">
        <v>0</v>
      </c>
      <c r="E7" s="61"/>
      <c r="F7" s="61">
        <v>0</v>
      </c>
      <c r="G7" s="61"/>
      <c r="H7" s="61">
        <v>0</v>
      </c>
      <c r="I7" s="61"/>
      <c r="J7" s="61">
        <v>2129509</v>
      </c>
      <c r="K7" s="61"/>
      <c r="L7" s="61">
        <v>26282001347</v>
      </c>
      <c r="M7" s="61"/>
      <c r="N7" s="61">
        <v>-33242289864</v>
      </c>
      <c r="O7" s="61"/>
      <c r="P7" s="61">
        <v>-6960288517</v>
      </c>
    </row>
    <row r="8" spans="1:16" ht="18.75" x14ac:dyDescent="0.25">
      <c r="A8" s="37" t="s">
        <v>166</v>
      </c>
      <c r="B8" s="61">
        <v>0</v>
      </c>
      <c r="C8" s="61"/>
      <c r="D8" s="61">
        <v>0</v>
      </c>
      <c r="E8" s="61"/>
      <c r="F8" s="61">
        <v>0</v>
      </c>
      <c r="G8" s="61"/>
      <c r="H8" s="61">
        <v>0</v>
      </c>
      <c r="I8" s="61"/>
      <c r="J8" s="61">
        <v>421909</v>
      </c>
      <c r="K8" s="61"/>
      <c r="L8" s="61">
        <v>14670301251</v>
      </c>
      <c r="M8" s="61"/>
      <c r="N8" s="61">
        <v>-15555293830</v>
      </c>
      <c r="O8" s="61"/>
      <c r="P8" s="61">
        <v>-884992579</v>
      </c>
    </row>
    <row r="9" spans="1:16" ht="18.75" x14ac:dyDescent="0.25">
      <c r="A9" s="37" t="s">
        <v>162</v>
      </c>
      <c r="B9" s="61">
        <v>0</v>
      </c>
      <c r="C9" s="61"/>
      <c r="D9" s="61">
        <v>0</v>
      </c>
      <c r="E9" s="61"/>
      <c r="F9" s="61">
        <v>0</v>
      </c>
      <c r="G9" s="61"/>
      <c r="H9" s="61">
        <v>0</v>
      </c>
      <c r="I9" s="61"/>
      <c r="J9" s="61">
        <v>2594900</v>
      </c>
      <c r="K9" s="61"/>
      <c r="L9" s="61">
        <v>22670254380</v>
      </c>
      <c r="M9" s="61"/>
      <c r="N9" s="61">
        <v>-23268167300</v>
      </c>
      <c r="O9" s="61"/>
      <c r="P9" s="61">
        <v>-597912920</v>
      </c>
    </row>
    <row r="10" spans="1:16" ht="18.75" x14ac:dyDescent="0.25">
      <c r="A10" s="37" t="s">
        <v>156</v>
      </c>
      <c r="B10" s="61">
        <v>0</v>
      </c>
      <c r="C10" s="61"/>
      <c r="D10" s="61">
        <v>0</v>
      </c>
      <c r="E10" s="61"/>
      <c r="F10" s="61">
        <v>0</v>
      </c>
      <c r="G10" s="61"/>
      <c r="H10" s="61">
        <v>0</v>
      </c>
      <c r="I10" s="61"/>
      <c r="J10" s="61">
        <v>41188</v>
      </c>
      <c r="K10" s="61"/>
      <c r="L10" s="61">
        <v>438530991</v>
      </c>
      <c r="M10" s="61"/>
      <c r="N10" s="61">
        <v>-404609205</v>
      </c>
      <c r="O10" s="61"/>
      <c r="P10" s="61">
        <v>33921786</v>
      </c>
    </row>
    <row r="11" spans="1:16" ht="18.75" x14ac:dyDescent="0.25">
      <c r="A11" s="37" t="s">
        <v>178</v>
      </c>
      <c r="B11" s="61">
        <v>0</v>
      </c>
      <c r="C11" s="61"/>
      <c r="D11" s="61">
        <v>0</v>
      </c>
      <c r="E11" s="61"/>
      <c r="F11" s="61">
        <v>0</v>
      </c>
      <c r="G11" s="61"/>
      <c r="H11" s="61">
        <v>0</v>
      </c>
      <c r="I11" s="61"/>
      <c r="J11" s="61">
        <v>750000</v>
      </c>
      <c r="K11" s="61"/>
      <c r="L11" s="61">
        <v>7255974478</v>
      </c>
      <c r="M11" s="61"/>
      <c r="N11" s="61">
        <v>-6173780430</v>
      </c>
      <c r="O11" s="61"/>
      <c r="P11" s="61">
        <v>1082194048</v>
      </c>
    </row>
    <row r="12" spans="1:16" ht="18.75" x14ac:dyDescent="0.25">
      <c r="A12" s="37" t="s">
        <v>168</v>
      </c>
      <c r="B12" s="61">
        <v>0</v>
      </c>
      <c r="C12" s="61"/>
      <c r="D12" s="61">
        <v>0</v>
      </c>
      <c r="E12" s="61"/>
      <c r="F12" s="61">
        <v>0</v>
      </c>
      <c r="G12" s="61"/>
      <c r="H12" s="61">
        <v>0</v>
      </c>
      <c r="I12" s="61"/>
      <c r="J12" s="61">
        <v>3000000</v>
      </c>
      <c r="K12" s="61"/>
      <c r="L12" s="61">
        <v>25734820323</v>
      </c>
      <c r="M12" s="61"/>
      <c r="N12" s="61">
        <v>-30506477501</v>
      </c>
      <c r="O12" s="61"/>
      <c r="P12" s="61">
        <v>-4771657178</v>
      </c>
    </row>
    <row r="13" spans="1:16" ht="18.75" x14ac:dyDescent="0.25">
      <c r="A13" s="37" t="s">
        <v>163</v>
      </c>
      <c r="B13" s="61">
        <v>0</v>
      </c>
      <c r="C13" s="61"/>
      <c r="D13" s="61">
        <v>0</v>
      </c>
      <c r="E13" s="61"/>
      <c r="F13" s="61">
        <v>0</v>
      </c>
      <c r="G13" s="61"/>
      <c r="H13" s="61">
        <v>0</v>
      </c>
      <c r="I13" s="61"/>
      <c r="J13" s="61">
        <v>63481245</v>
      </c>
      <c r="K13" s="61"/>
      <c r="L13" s="61">
        <v>73366804301</v>
      </c>
      <c r="M13" s="61"/>
      <c r="N13" s="61">
        <v>-74955974512</v>
      </c>
      <c r="O13" s="61"/>
      <c r="P13" s="61">
        <v>-1589170211</v>
      </c>
    </row>
    <row r="14" spans="1:16" ht="18.75" x14ac:dyDescent="0.25">
      <c r="A14" s="37" t="s">
        <v>142</v>
      </c>
      <c r="B14" s="61">
        <v>0</v>
      </c>
      <c r="C14" s="61"/>
      <c r="D14" s="61">
        <v>0</v>
      </c>
      <c r="E14" s="61"/>
      <c r="F14" s="61">
        <v>0</v>
      </c>
      <c r="G14" s="61"/>
      <c r="H14" s="61">
        <v>0</v>
      </c>
      <c r="I14" s="61"/>
      <c r="J14" s="61">
        <v>13356925</v>
      </c>
      <c r="K14" s="61"/>
      <c r="L14" s="61">
        <v>43273252354</v>
      </c>
      <c r="M14" s="61"/>
      <c r="N14" s="61">
        <v>-47620457765</v>
      </c>
      <c r="O14" s="61"/>
      <c r="P14" s="61">
        <v>-4347205411</v>
      </c>
    </row>
    <row r="15" spans="1:16" ht="18.75" x14ac:dyDescent="0.25">
      <c r="A15" s="37" t="s">
        <v>141</v>
      </c>
      <c r="B15" s="61">
        <v>2500000</v>
      </c>
      <c r="C15" s="61"/>
      <c r="D15" s="61">
        <v>21110544329</v>
      </c>
      <c r="E15" s="61"/>
      <c r="F15" s="61">
        <v>-23711809727</v>
      </c>
      <c r="G15" s="61"/>
      <c r="H15" s="61">
        <v>-2601265398</v>
      </c>
      <c r="I15" s="61"/>
      <c r="J15" s="61">
        <v>3734654</v>
      </c>
      <c r="K15" s="61"/>
      <c r="L15" s="61">
        <v>40430531210</v>
      </c>
      <c r="M15" s="61"/>
      <c r="N15" s="61">
        <v>-42009235180</v>
      </c>
      <c r="O15" s="61"/>
      <c r="P15" s="61">
        <v>-1578703970</v>
      </c>
    </row>
    <row r="16" spans="1:16" ht="18.75" x14ac:dyDescent="0.25">
      <c r="A16" s="37" t="s">
        <v>155</v>
      </c>
      <c r="B16" s="61">
        <v>0</v>
      </c>
      <c r="C16" s="61"/>
      <c r="D16" s="61">
        <v>0</v>
      </c>
      <c r="E16" s="61"/>
      <c r="F16" s="61">
        <v>0</v>
      </c>
      <c r="G16" s="61"/>
      <c r="H16" s="61">
        <v>0</v>
      </c>
      <c r="I16" s="61"/>
      <c r="J16" s="61">
        <v>2950000</v>
      </c>
      <c r="K16" s="61"/>
      <c r="L16" s="61">
        <v>47827910378</v>
      </c>
      <c r="M16" s="61"/>
      <c r="N16" s="61">
        <v>-47477243188</v>
      </c>
      <c r="O16" s="61"/>
      <c r="P16" s="61">
        <v>350667190</v>
      </c>
    </row>
    <row r="17" spans="1:16" ht="18.75" x14ac:dyDescent="0.25">
      <c r="A17" s="37" t="s">
        <v>153</v>
      </c>
      <c r="B17" s="61">
        <v>749</v>
      </c>
      <c r="C17" s="61"/>
      <c r="D17" s="61">
        <v>96097085</v>
      </c>
      <c r="E17" s="61"/>
      <c r="F17" s="61">
        <v>-107951285</v>
      </c>
      <c r="G17" s="61"/>
      <c r="H17" s="61">
        <v>-11854200</v>
      </c>
      <c r="I17" s="61"/>
      <c r="J17" s="61">
        <v>325749</v>
      </c>
      <c r="K17" s="61"/>
      <c r="L17" s="61">
        <v>47713894291</v>
      </c>
      <c r="M17" s="61"/>
      <c r="N17" s="61">
        <v>-46949296977</v>
      </c>
      <c r="O17" s="61"/>
      <c r="P17" s="61">
        <v>764597314</v>
      </c>
    </row>
    <row r="18" spans="1:16" ht="18.75" x14ac:dyDescent="0.25">
      <c r="A18" s="37" t="s">
        <v>171</v>
      </c>
      <c r="B18" s="61">
        <v>1190966</v>
      </c>
      <c r="C18" s="61"/>
      <c r="D18" s="61">
        <v>7681439022</v>
      </c>
      <c r="E18" s="61"/>
      <c r="F18" s="61">
        <v>-9135421470</v>
      </c>
      <c r="G18" s="61"/>
      <c r="H18" s="61">
        <v>-1453982448</v>
      </c>
      <c r="I18" s="61"/>
      <c r="J18" s="61">
        <v>2717306</v>
      </c>
      <c r="K18" s="61"/>
      <c r="L18" s="61">
        <v>17611300641</v>
      </c>
      <c r="M18" s="61"/>
      <c r="N18" s="61">
        <v>-20843362087</v>
      </c>
      <c r="O18" s="61"/>
      <c r="P18" s="61">
        <v>-3232061446</v>
      </c>
    </row>
    <row r="19" spans="1:16" ht="18.75" x14ac:dyDescent="0.25">
      <c r="A19" s="37" t="s">
        <v>167</v>
      </c>
      <c r="B19" s="61">
        <v>0</v>
      </c>
      <c r="C19" s="61"/>
      <c r="D19" s="61">
        <v>0</v>
      </c>
      <c r="E19" s="61"/>
      <c r="F19" s="61">
        <v>0</v>
      </c>
      <c r="G19" s="61"/>
      <c r="H19" s="61">
        <v>0</v>
      </c>
      <c r="I19" s="61"/>
      <c r="J19" s="61">
        <v>837501</v>
      </c>
      <c r="K19" s="61"/>
      <c r="L19" s="61">
        <v>4213093827</v>
      </c>
      <c r="M19" s="61"/>
      <c r="N19" s="61">
        <v>-3577187395</v>
      </c>
      <c r="O19" s="61"/>
      <c r="P19" s="61">
        <v>635906432</v>
      </c>
    </row>
    <row r="20" spans="1:16" ht="18.75" x14ac:dyDescent="0.25">
      <c r="A20" s="37" t="s">
        <v>140</v>
      </c>
      <c r="B20" s="61">
        <v>0</v>
      </c>
      <c r="C20" s="61"/>
      <c r="D20" s="61">
        <v>0</v>
      </c>
      <c r="E20" s="61"/>
      <c r="F20" s="61">
        <v>0</v>
      </c>
      <c r="G20" s="61"/>
      <c r="H20" s="61">
        <v>0</v>
      </c>
      <c r="I20" s="61"/>
      <c r="J20" s="61">
        <v>5000000</v>
      </c>
      <c r="K20" s="61"/>
      <c r="L20" s="61">
        <v>41129591677</v>
      </c>
      <c r="M20" s="61"/>
      <c r="N20" s="61">
        <v>-41560422628</v>
      </c>
      <c r="O20" s="61"/>
      <c r="P20" s="61">
        <v>-430830951</v>
      </c>
    </row>
    <row r="21" spans="1:16" ht="18.75" x14ac:dyDescent="0.25">
      <c r="A21" s="37" t="s">
        <v>164</v>
      </c>
      <c r="B21" s="61">
        <v>0</v>
      </c>
      <c r="C21" s="61"/>
      <c r="D21" s="61">
        <v>0</v>
      </c>
      <c r="E21" s="61"/>
      <c r="F21" s="61">
        <v>0</v>
      </c>
      <c r="G21" s="61"/>
      <c r="H21" s="61">
        <v>0</v>
      </c>
      <c r="I21" s="61"/>
      <c r="J21" s="61">
        <v>3769340</v>
      </c>
      <c r="K21" s="61"/>
      <c r="L21" s="61">
        <v>17799626170</v>
      </c>
      <c r="M21" s="61"/>
      <c r="N21" s="61">
        <v>-18952641816</v>
      </c>
      <c r="O21" s="61"/>
      <c r="P21" s="61">
        <v>-1153015646</v>
      </c>
    </row>
    <row r="22" spans="1:16" ht="18.75" x14ac:dyDescent="0.25">
      <c r="A22" s="37" t="s">
        <v>144</v>
      </c>
      <c r="B22" s="61">
        <v>0</v>
      </c>
      <c r="C22" s="61"/>
      <c r="D22" s="61">
        <v>0</v>
      </c>
      <c r="E22" s="61"/>
      <c r="F22" s="61">
        <v>0</v>
      </c>
      <c r="G22" s="61"/>
      <c r="H22" s="61">
        <v>0</v>
      </c>
      <c r="I22" s="61"/>
      <c r="J22" s="61">
        <v>13800000</v>
      </c>
      <c r="K22" s="61"/>
      <c r="L22" s="61">
        <v>30617415147</v>
      </c>
      <c r="M22" s="61"/>
      <c r="N22" s="61">
        <v>-32535342577</v>
      </c>
      <c r="O22" s="61"/>
      <c r="P22" s="61">
        <v>-1917927430</v>
      </c>
    </row>
    <row r="23" spans="1:16" ht="18.75" x14ac:dyDescent="0.25">
      <c r="A23" s="37" t="s">
        <v>152</v>
      </c>
      <c r="B23" s="61">
        <v>0</v>
      </c>
      <c r="C23" s="61"/>
      <c r="D23" s="61">
        <v>0</v>
      </c>
      <c r="E23" s="61"/>
      <c r="F23" s="61">
        <v>0</v>
      </c>
      <c r="G23" s="61"/>
      <c r="H23" s="61">
        <v>0</v>
      </c>
      <c r="I23" s="61"/>
      <c r="J23" s="61">
        <v>1900939</v>
      </c>
      <c r="K23" s="61"/>
      <c r="L23" s="61">
        <v>5612416961</v>
      </c>
      <c r="M23" s="61"/>
      <c r="N23" s="61">
        <v>-4496807465</v>
      </c>
      <c r="O23" s="61"/>
      <c r="P23" s="61">
        <v>1115609496</v>
      </c>
    </row>
    <row r="24" spans="1:16" ht="18.75" x14ac:dyDescent="0.25">
      <c r="A24" s="37" t="s">
        <v>147</v>
      </c>
      <c r="B24" s="61">
        <v>0</v>
      </c>
      <c r="C24" s="61"/>
      <c r="D24" s="61">
        <v>0</v>
      </c>
      <c r="E24" s="61"/>
      <c r="F24" s="61">
        <v>0</v>
      </c>
      <c r="G24" s="61"/>
      <c r="H24" s="61">
        <v>0</v>
      </c>
      <c r="I24" s="61"/>
      <c r="J24" s="61">
        <v>138400000</v>
      </c>
      <c r="K24" s="61"/>
      <c r="L24" s="61">
        <v>79303999509</v>
      </c>
      <c r="M24" s="61"/>
      <c r="N24" s="61">
        <v>-81024799120</v>
      </c>
      <c r="O24" s="61"/>
      <c r="P24" s="61">
        <v>-1720799611</v>
      </c>
    </row>
    <row r="25" spans="1:16" ht="18.75" x14ac:dyDescent="0.25">
      <c r="A25" s="37" t="s">
        <v>145</v>
      </c>
      <c r="B25" s="61">
        <v>0</v>
      </c>
      <c r="C25" s="61"/>
      <c r="D25" s="61">
        <v>0</v>
      </c>
      <c r="E25" s="61"/>
      <c r="F25" s="61">
        <v>0</v>
      </c>
      <c r="G25" s="61"/>
      <c r="H25" s="61">
        <v>0</v>
      </c>
      <c r="I25" s="61"/>
      <c r="J25" s="61">
        <v>80000000</v>
      </c>
      <c r="K25" s="61"/>
      <c r="L25" s="61">
        <v>141769580226</v>
      </c>
      <c r="M25" s="61"/>
      <c r="N25" s="61">
        <v>-144891029422</v>
      </c>
      <c r="O25" s="61"/>
      <c r="P25" s="61">
        <v>-3121449196</v>
      </c>
    </row>
    <row r="26" spans="1:16" ht="18.75" x14ac:dyDescent="0.25">
      <c r="A26" s="37" t="s">
        <v>148</v>
      </c>
      <c r="B26" s="61">
        <v>0</v>
      </c>
      <c r="C26" s="61"/>
      <c r="D26" s="61">
        <v>0</v>
      </c>
      <c r="E26" s="61"/>
      <c r="F26" s="61">
        <v>0</v>
      </c>
      <c r="G26" s="61"/>
      <c r="H26" s="61">
        <v>0</v>
      </c>
      <c r="I26" s="61"/>
      <c r="J26" s="61">
        <v>50000000</v>
      </c>
      <c r="K26" s="61"/>
      <c r="L26" s="61">
        <v>74216925743</v>
      </c>
      <c r="M26" s="61"/>
      <c r="N26" s="61">
        <v>-73130299000</v>
      </c>
      <c r="O26" s="61"/>
      <c r="P26" s="61">
        <v>1086626743</v>
      </c>
    </row>
    <row r="27" spans="1:16" ht="18.75" x14ac:dyDescent="0.25">
      <c r="A27" s="37" t="s">
        <v>143</v>
      </c>
      <c r="B27" s="61">
        <v>8679497</v>
      </c>
      <c r="C27" s="61"/>
      <c r="D27" s="61">
        <v>19702709073</v>
      </c>
      <c r="E27" s="61"/>
      <c r="F27" s="61">
        <v>-21186515044</v>
      </c>
      <c r="G27" s="61"/>
      <c r="H27" s="61">
        <v>-1483805971</v>
      </c>
      <c r="I27" s="61"/>
      <c r="J27" s="61">
        <v>8679497</v>
      </c>
      <c r="K27" s="61"/>
      <c r="L27" s="61">
        <v>19702709073</v>
      </c>
      <c r="M27" s="61"/>
      <c r="N27" s="61">
        <v>-21186515044</v>
      </c>
      <c r="O27" s="61"/>
      <c r="P27" s="61">
        <v>-1483805971</v>
      </c>
    </row>
    <row r="28" spans="1:16" ht="18.75" x14ac:dyDescent="0.25">
      <c r="A28" s="37" t="s">
        <v>157</v>
      </c>
      <c r="B28" s="61">
        <v>0</v>
      </c>
      <c r="C28" s="61"/>
      <c r="D28" s="61">
        <v>0</v>
      </c>
      <c r="E28" s="61"/>
      <c r="F28" s="61">
        <v>0</v>
      </c>
      <c r="G28" s="61"/>
      <c r="H28" s="61">
        <v>0</v>
      </c>
      <c r="I28" s="61"/>
      <c r="J28" s="61">
        <v>1000000</v>
      </c>
      <c r="K28" s="61"/>
      <c r="L28" s="61">
        <v>14288688153</v>
      </c>
      <c r="M28" s="61"/>
      <c r="N28" s="61">
        <v>-15463905476</v>
      </c>
      <c r="O28" s="61"/>
      <c r="P28" s="61">
        <v>-1175217323</v>
      </c>
    </row>
    <row r="29" spans="1:16" ht="18.75" x14ac:dyDescent="0.25">
      <c r="A29" s="37" t="s">
        <v>159</v>
      </c>
      <c r="B29" s="61">
        <v>0</v>
      </c>
      <c r="C29" s="61"/>
      <c r="D29" s="61">
        <v>0</v>
      </c>
      <c r="E29" s="61"/>
      <c r="F29" s="61">
        <v>0</v>
      </c>
      <c r="G29" s="61"/>
      <c r="H29" s="61">
        <v>0</v>
      </c>
      <c r="I29" s="61"/>
      <c r="J29" s="61">
        <v>375000</v>
      </c>
      <c r="K29" s="61"/>
      <c r="L29" s="61">
        <v>10308238243</v>
      </c>
      <c r="M29" s="61"/>
      <c r="N29" s="61">
        <v>-10083943875</v>
      </c>
      <c r="O29" s="61"/>
      <c r="P29" s="61">
        <v>224294368</v>
      </c>
    </row>
    <row r="30" spans="1:16" ht="18.75" x14ac:dyDescent="0.25">
      <c r="A30" s="37" t="s">
        <v>165</v>
      </c>
      <c r="B30" s="61">
        <v>0</v>
      </c>
      <c r="C30" s="61"/>
      <c r="D30" s="61">
        <v>0</v>
      </c>
      <c r="E30" s="61"/>
      <c r="F30" s="61">
        <v>0</v>
      </c>
      <c r="G30" s="61"/>
      <c r="H30" s="61">
        <v>0</v>
      </c>
      <c r="I30" s="61"/>
      <c r="J30" s="61">
        <v>3000000</v>
      </c>
      <c r="K30" s="61"/>
      <c r="L30" s="61">
        <v>51206156665</v>
      </c>
      <c r="M30" s="61"/>
      <c r="N30" s="61">
        <v>-49934310600</v>
      </c>
      <c r="O30" s="61"/>
      <c r="P30" s="61">
        <v>1271846065</v>
      </c>
    </row>
    <row r="31" spans="1:16" ht="18.75" x14ac:dyDescent="0.25">
      <c r="A31" s="37" t="s">
        <v>172</v>
      </c>
      <c r="B31" s="61">
        <v>2001852</v>
      </c>
      <c r="C31" s="61"/>
      <c r="D31" s="61">
        <v>73158290189</v>
      </c>
      <c r="E31" s="61"/>
      <c r="F31" s="61">
        <v>-78957609700</v>
      </c>
      <c r="G31" s="61"/>
      <c r="H31" s="61">
        <v>-5799319511</v>
      </c>
      <c r="I31" s="61"/>
      <c r="J31" s="61">
        <v>2001852</v>
      </c>
      <c r="K31" s="61"/>
      <c r="L31" s="61">
        <v>73158290189</v>
      </c>
      <c r="M31" s="61"/>
      <c r="N31" s="61">
        <v>-78957609700</v>
      </c>
      <c r="O31" s="61"/>
      <c r="P31" s="61">
        <v>-5799319511</v>
      </c>
    </row>
    <row r="32" spans="1:16" ht="18.75" x14ac:dyDescent="0.25">
      <c r="A32" s="37" t="s">
        <v>170</v>
      </c>
      <c r="B32" s="61">
        <v>2348556</v>
      </c>
      <c r="C32" s="61"/>
      <c r="D32" s="61">
        <v>9205086652</v>
      </c>
      <c r="E32" s="61"/>
      <c r="F32" s="61">
        <v>-9016548606</v>
      </c>
      <c r="G32" s="61"/>
      <c r="H32" s="61">
        <v>188538046</v>
      </c>
      <c r="I32" s="61"/>
      <c r="J32" s="61">
        <v>6627414</v>
      </c>
      <c r="K32" s="61"/>
      <c r="L32" s="61">
        <v>25415369574</v>
      </c>
      <c r="M32" s="61"/>
      <c r="N32" s="61">
        <v>-25443889978</v>
      </c>
      <c r="O32" s="61"/>
      <c r="P32" s="61">
        <v>-28520404</v>
      </c>
    </row>
    <row r="33" spans="1:16" ht="18.75" x14ac:dyDescent="0.25">
      <c r="A33" s="37" t="s">
        <v>139</v>
      </c>
      <c r="B33" s="61">
        <v>0</v>
      </c>
      <c r="C33" s="61"/>
      <c r="D33" s="61">
        <v>0</v>
      </c>
      <c r="E33" s="61"/>
      <c r="F33" s="61">
        <v>0</v>
      </c>
      <c r="G33" s="61"/>
      <c r="H33" s="61">
        <v>0</v>
      </c>
      <c r="I33" s="61"/>
      <c r="J33" s="61">
        <v>6162569</v>
      </c>
      <c r="K33" s="61"/>
      <c r="L33" s="61">
        <v>29322674207</v>
      </c>
      <c r="M33" s="61"/>
      <c r="N33" s="61">
        <v>-33632127881</v>
      </c>
      <c r="O33" s="61"/>
      <c r="P33" s="61">
        <v>-4309453674</v>
      </c>
    </row>
    <row r="34" spans="1:16" ht="18.75" x14ac:dyDescent="0.25">
      <c r="A34" s="37" t="s">
        <v>161</v>
      </c>
      <c r="B34" s="61">
        <v>0</v>
      </c>
      <c r="C34" s="61"/>
      <c r="D34" s="61">
        <v>0</v>
      </c>
      <c r="E34" s="61"/>
      <c r="F34" s="61">
        <v>0</v>
      </c>
      <c r="G34" s="61"/>
      <c r="H34" s="61">
        <v>0</v>
      </c>
      <c r="I34" s="61"/>
      <c r="J34" s="61">
        <v>800000</v>
      </c>
      <c r="K34" s="61"/>
      <c r="L34" s="61">
        <v>1963106974</v>
      </c>
      <c r="M34" s="61"/>
      <c r="N34" s="61">
        <v>-1925114854</v>
      </c>
      <c r="O34" s="61"/>
      <c r="P34" s="61">
        <v>37992120</v>
      </c>
    </row>
    <row r="35" spans="1:16" ht="18.75" x14ac:dyDescent="0.25">
      <c r="A35" s="37" t="s">
        <v>160</v>
      </c>
      <c r="B35" s="61">
        <v>0</v>
      </c>
      <c r="C35" s="61"/>
      <c r="D35" s="61">
        <v>0</v>
      </c>
      <c r="E35" s="61"/>
      <c r="F35" s="61">
        <v>0</v>
      </c>
      <c r="G35" s="61"/>
      <c r="H35" s="61">
        <v>0</v>
      </c>
      <c r="I35" s="61"/>
      <c r="J35" s="61">
        <v>257500</v>
      </c>
      <c r="K35" s="61"/>
      <c r="L35" s="61">
        <v>4806134213</v>
      </c>
      <c r="M35" s="61"/>
      <c r="N35" s="61">
        <v>-5176622978</v>
      </c>
      <c r="O35" s="61"/>
      <c r="P35" s="61">
        <v>-370488765</v>
      </c>
    </row>
    <row r="36" spans="1:16" ht="18.75" x14ac:dyDescent="0.25">
      <c r="A36" s="37" t="s">
        <v>149</v>
      </c>
      <c r="B36" s="61">
        <v>0</v>
      </c>
      <c r="C36" s="61"/>
      <c r="D36" s="61">
        <v>0</v>
      </c>
      <c r="E36" s="61"/>
      <c r="F36" s="61">
        <v>0</v>
      </c>
      <c r="G36" s="61"/>
      <c r="H36" s="61">
        <v>0</v>
      </c>
      <c r="I36" s="61"/>
      <c r="J36" s="61">
        <v>8580720</v>
      </c>
      <c r="K36" s="61"/>
      <c r="L36" s="61">
        <v>49230763910</v>
      </c>
      <c r="M36" s="61"/>
      <c r="N36" s="61">
        <v>-50109435587</v>
      </c>
      <c r="O36" s="61"/>
      <c r="P36" s="61">
        <v>-878671677</v>
      </c>
    </row>
    <row r="37" spans="1:16" ht="18.75" x14ac:dyDescent="0.25">
      <c r="A37" s="37" t="s">
        <v>151</v>
      </c>
      <c r="B37" s="61">
        <v>0</v>
      </c>
      <c r="C37" s="61"/>
      <c r="D37" s="61">
        <v>0</v>
      </c>
      <c r="E37" s="61"/>
      <c r="F37" s="61">
        <v>0</v>
      </c>
      <c r="G37" s="61"/>
      <c r="H37" s="61">
        <v>0</v>
      </c>
      <c r="I37" s="61"/>
      <c r="J37" s="61">
        <v>16707685</v>
      </c>
      <c r="K37" s="61"/>
      <c r="L37" s="61">
        <v>184835798029</v>
      </c>
      <c r="M37" s="61"/>
      <c r="N37" s="61">
        <v>-177530676694</v>
      </c>
      <c r="O37" s="61"/>
      <c r="P37" s="61">
        <v>7305121335</v>
      </c>
    </row>
    <row r="38" spans="1:16" ht="18.75" x14ac:dyDescent="0.25">
      <c r="A38" s="37" t="s">
        <v>138</v>
      </c>
      <c r="B38" s="10">
        <v>0</v>
      </c>
      <c r="D38" s="61">
        <v>0</v>
      </c>
      <c r="E38" s="61"/>
      <c r="F38" s="61">
        <v>0</v>
      </c>
      <c r="G38" s="61"/>
      <c r="H38" s="61">
        <v>0</v>
      </c>
      <c r="I38" s="61"/>
      <c r="J38" s="61">
        <v>4200000</v>
      </c>
      <c r="K38" s="61"/>
      <c r="L38" s="61">
        <v>48870612831</v>
      </c>
      <c r="M38" s="61"/>
      <c r="N38" s="61">
        <v>-46217952060</v>
      </c>
      <c r="O38" s="61"/>
      <c r="P38" s="61">
        <v>2652660771</v>
      </c>
    </row>
    <row r="39" spans="1:16" ht="18.75" x14ac:dyDescent="0.25">
      <c r="A39" s="37" t="s">
        <v>146</v>
      </c>
      <c r="B39" s="61">
        <v>0</v>
      </c>
      <c r="C39" s="61"/>
      <c r="D39" s="61">
        <v>0</v>
      </c>
      <c r="E39" s="61"/>
      <c r="F39" s="61">
        <v>0</v>
      </c>
      <c r="G39" s="61"/>
      <c r="H39" s="61">
        <v>0</v>
      </c>
      <c r="I39" s="61"/>
      <c r="J39" s="61">
        <v>3177843</v>
      </c>
      <c r="K39" s="61"/>
      <c r="L39" s="61">
        <v>83489881809</v>
      </c>
      <c r="M39" s="61"/>
      <c r="N39" s="61">
        <v>-82118300920</v>
      </c>
      <c r="O39" s="61"/>
      <c r="P39" s="61">
        <v>1371580889</v>
      </c>
    </row>
    <row r="40" spans="1:16" ht="18.75" thickBot="1" x14ac:dyDescent="0.3">
      <c r="A40" s="104" t="s">
        <v>4</v>
      </c>
      <c r="B40" s="104"/>
      <c r="C40" s="104"/>
      <c r="D40" s="106">
        <f>SUM(D7:D39)</f>
        <v>130954166350</v>
      </c>
      <c r="E40" s="106">
        <f t="shared" ref="E40:H40" si="0">SUM(E7:E39)</f>
        <v>0</v>
      </c>
      <c r="F40" s="106">
        <f t="shared" si="0"/>
        <v>-142115855832</v>
      </c>
      <c r="G40" s="106">
        <f t="shared" si="0"/>
        <v>0</v>
      </c>
      <c r="H40" s="106">
        <f t="shared" si="0"/>
        <v>-11161689482</v>
      </c>
      <c r="I40" s="104"/>
      <c r="J40" s="104"/>
      <c r="K40" s="104"/>
      <c r="L40" s="106">
        <f t="shared" ref="L40:O40" si="1">SUM(L7:L39)</f>
        <v>1358536649075</v>
      </c>
      <c r="M40" s="106">
        <f t="shared" si="1"/>
        <v>0</v>
      </c>
      <c r="N40" s="106">
        <f t="shared" si="1"/>
        <v>-1386955122909</v>
      </c>
      <c r="O40" s="106">
        <f t="shared" si="1"/>
        <v>0</v>
      </c>
      <c r="P40" s="106">
        <f>SUM(P7:P39)</f>
        <v>-28418473834</v>
      </c>
    </row>
    <row r="41" spans="1:16" ht="18.75" thickTop="1" x14ac:dyDescent="0.25"/>
    <row r="46" spans="1:16" x14ac:dyDescent="0.25">
      <c r="A46" s="159" t="s">
        <v>69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</sheetData>
  <mergeCells count="8">
    <mergeCell ref="A1:P1"/>
    <mergeCell ref="A2:P2"/>
    <mergeCell ref="A3:P3"/>
    <mergeCell ref="A46:P46"/>
    <mergeCell ref="B5:H5"/>
    <mergeCell ref="J5:P5"/>
    <mergeCell ref="A4:H4"/>
    <mergeCell ref="I4:P4"/>
  </mergeCells>
  <pageMargins left="0.7" right="0.7" top="0.75" bottom="0.75" header="0.3" footer="0.3"/>
  <pageSetup scale="2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Q41"/>
  <sheetViews>
    <sheetView rightToLeft="1" view="pageBreakPreview" zoomScaleNormal="100" zoomScaleSheetLayoutView="100" workbookViewId="0">
      <selection activeCell="X27" sqref="X27"/>
    </sheetView>
  </sheetViews>
  <sheetFormatPr defaultColWidth="9.140625" defaultRowHeight="18" x14ac:dyDescent="0.45"/>
  <cols>
    <col min="1" max="1" width="32.42578125" style="13" bestFit="1" customWidth="1"/>
    <col min="2" max="2" width="0.5703125" style="13" customWidth="1"/>
    <col min="3" max="3" width="11.85546875" style="13" bestFit="1" customWidth="1"/>
    <col min="4" max="4" width="0.7109375" style="13" customWidth="1"/>
    <col min="5" max="5" width="16.85546875" style="13" bestFit="1" customWidth="1"/>
    <col min="6" max="6" width="0.5703125" style="13" customWidth="1"/>
    <col min="7" max="7" width="17.85546875" style="13" bestFit="1" customWidth="1"/>
    <col min="8" max="8" width="0.7109375" style="13" customWidth="1"/>
    <col min="9" max="9" width="17.85546875" style="13" bestFit="1" customWidth="1"/>
    <col min="10" max="10" width="1" style="13" customWidth="1"/>
    <col min="11" max="11" width="11.85546875" style="13" bestFit="1" customWidth="1"/>
    <col min="12" max="12" width="0.7109375" style="13" customWidth="1"/>
    <col min="13" max="13" width="16.85546875" style="13" bestFit="1" customWidth="1"/>
    <col min="14" max="14" width="1" style="13" customWidth="1"/>
    <col min="15" max="15" width="17.5703125" style="13" bestFit="1" customWidth="1"/>
    <col min="16" max="16" width="1" style="13" customWidth="1"/>
    <col min="17" max="17" width="16.5703125" style="13" bestFit="1" customWidth="1"/>
    <col min="18" max="16384" width="9.140625" style="13"/>
  </cols>
  <sheetData>
    <row r="1" spans="1:17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7" ht="21" x14ac:dyDescent="0.55000000000000004">
      <c r="A2" s="122" t="s">
        <v>82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ht="21" x14ac:dyDescent="0.55000000000000004">
      <c r="A3" s="122" t="str">
        <f>مقدمه!U7</f>
        <v>برای ماه منتهی به 1405/02/31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7" ht="21" x14ac:dyDescent="0.45">
      <c r="A4" s="123" t="s">
        <v>66</v>
      </c>
      <c r="B4" s="123"/>
      <c r="C4" s="123"/>
      <c r="D4" s="123"/>
      <c r="E4" s="123"/>
      <c r="F4" s="123"/>
      <c r="G4" s="123"/>
      <c r="H4" s="123"/>
    </row>
    <row r="5" spans="1:17" ht="16.5" customHeight="1" thickBot="1" x14ac:dyDescent="0.5">
      <c r="C5" s="148" t="str">
        <f>مقدمه!T11</f>
        <v>از 1405/01/31 تا  1405/02/31</v>
      </c>
      <c r="D5" s="148"/>
      <c r="E5" s="148"/>
      <c r="F5" s="148"/>
      <c r="G5" s="148"/>
      <c r="H5" s="148"/>
      <c r="I5" s="148"/>
      <c r="K5" s="148" t="str">
        <f>مقدمه!V11</f>
        <v>از ابتدای سال مالی تا 1405/02/31</v>
      </c>
      <c r="L5" s="148"/>
      <c r="M5" s="148"/>
      <c r="N5" s="148"/>
      <c r="O5" s="148"/>
      <c r="P5" s="148"/>
      <c r="Q5" s="148"/>
    </row>
    <row r="6" spans="1:17" ht="53.25" customHeight="1" thickBot="1" x14ac:dyDescent="0.5">
      <c r="A6" s="37" t="s">
        <v>55</v>
      </c>
      <c r="B6" s="37"/>
      <c r="C6" s="41" t="s">
        <v>5</v>
      </c>
      <c r="D6" s="37"/>
      <c r="E6" s="43" t="s">
        <v>30</v>
      </c>
      <c r="F6" s="37"/>
      <c r="G6" s="41" t="s">
        <v>67</v>
      </c>
      <c r="H6" s="37"/>
      <c r="I6" s="49" t="s">
        <v>68</v>
      </c>
      <c r="K6" s="41" t="s">
        <v>5</v>
      </c>
      <c r="L6" s="37"/>
      <c r="M6" s="43" t="s">
        <v>30</v>
      </c>
      <c r="N6" s="37"/>
      <c r="O6" s="41" t="s">
        <v>67</v>
      </c>
      <c r="P6" s="37"/>
      <c r="Q6" s="49" t="s">
        <v>68</v>
      </c>
    </row>
    <row r="7" spans="1:17" ht="18.75" x14ac:dyDescent="0.45">
      <c r="A7" s="13" t="s">
        <v>138</v>
      </c>
      <c r="C7" s="61">
        <v>300000</v>
      </c>
      <c r="D7" s="61"/>
      <c r="E7" s="61">
        <v>2524334880</v>
      </c>
      <c r="F7" s="61"/>
      <c r="G7" s="61">
        <v>-2357633520</v>
      </c>
      <c r="H7" s="61"/>
      <c r="I7" s="61">
        <v>166701360</v>
      </c>
      <c r="J7" s="61"/>
      <c r="K7" s="61">
        <v>300000</v>
      </c>
      <c r="L7" s="61"/>
      <c r="M7" s="61">
        <v>2524334880</v>
      </c>
      <c r="N7" s="61"/>
      <c r="O7" s="61">
        <v>-3301282290</v>
      </c>
      <c r="P7" s="61"/>
      <c r="Q7" s="61">
        <v>-776947410</v>
      </c>
    </row>
    <row r="8" spans="1:17" ht="18.75" x14ac:dyDescent="0.45">
      <c r="A8" s="13" t="s">
        <v>169</v>
      </c>
      <c r="C8" s="61">
        <v>600000</v>
      </c>
      <c r="D8" s="61"/>
      <c r="E8" s="61">
        <v>8040363810</v>
      </c>
      <c r="F8" s="61"/>
      <c r="G8" s="61">
        <v>-16080727620</v>
      </c>
      <c r="H8" s="61"/>
      <c r="I8" s="61">
        <v>-8040363810</v>
      </c>
      <c r="J8" s="61"/>
      <c r="K8" s="61">
        <v>600000</v>
      </c>
      <c r="L8" s="61"/>
      <c r="M8" s="61">
        <v>8040363810</v>
      </c>
      <c r="N8" s="61"/>
      <c r="O8" s="61">
        <v>-17239570386</v>
      </c>
      <c r="P8" s="61"/>
      <c r="Q8" s="61">
        <v>-9199206576</v>
      </c>
    </row>
    <row r="9" spans="1:17" ht="18.75" x14ac:dyDescent="0.45">
      <c r="A9" s="13" t="s">
        <v>139</v>
      </c>
      <c r="C9" s="61">
        <v>4622767</v>
      </c>
      <c r="D9" s="61"/>
      <c r="E9" s="61">
        <v>23242496271</v>
      </c>
      <c r="F9" s="61"/>
      <c r="G9" s="61">
        <v>-22687465277</v>
      </c>
      <c r="H9" s="61"/>
      <c r="I9" s="61">
        <v>555030994</v>
      </c>
      <c r="J9" s="61"/>
      <c r="K9" s="61">
        <v>4622767</v>
      </c>
      <c r="L9" s="61"/>
      <c r="M9" s="61">
        <v>23242496271</v>
      </c>
      <c r="N9" s="61"/>
      <c r="O9" s="61">
        <v>-25228681562</v>
      </c>
      <c r="P9" s="61"/>
      <c r="Q9" s="61">
        <v>-1986185291</v>
      </c>
    </row>
    <row r="10" spans="1:17" ht="18.75" x14ac:dyDescent="0.45">
      <c r="A10" s="13" t="s">
        <v>151</v>
      </c>
      <c r="C10" s="61">
        <v>2650327</v>
      </c>
      <c r="D10" s="61"/>
      <c r="E10" s="61">
        <v>22064357372</v>
      </c>
      <c r="F10" s="61"/>
      <c r="G10" s="61">
        <v>-22537728565</v>
      </c>
      <c r="H10" s="61"/>
      <c r="I10" s="61">
        <v>-473371193</v>
      </c>
      <c r="J10" s="61"/>
      <c r="K10" s="61">
        <v>2650327</v>
      </c>
      <c r="L10" s="61"/>
      <c r="M10" s="61">
        <v>22064357372</v>
      </c>
      <c r="N10" s="61"/>
      <c r="O10" s="61">
        <v>-26079986437</v>
      </c>
      <c r="P10" s="61"/>
      <c r="Q10" s="61">
        <v>-4015629065</v>
      </c>
    </row>
    <row r="11" spans="1:17" ht="18.75" x14ac:dyDescent="0.45">
      <c r="A11" s="13" t="s">
        <v>185</v>
      </c>
      <c r="C11" s="61">
        <v>800000</v>
      </c>
      <c r="D11" s="61"/>
      <c r="E11" s="61">
        <v>56932483520</v>
      </c>
      <c r="F11" s="61"/>
      <c r="G11" s="61">
        <v>-55675926526</v>
      </c>
      <c r="H11" s="61"/>
      <c r="I11" s="61">
        <v>1256556994</v>
      </c>
      <c r="J11" s="61"/>
      <c r="K11" s="61">
        <v>800000</v>
      </c>
      <c r="L11" s="61"/>
      <c r="M11" s="61">
        <v>56932483520</v>
      </c>
      <c r="N11" s="61"/>
      <c r="O11" s="61">
        <v>-55675926526</v>
      </c>
      <c r="P11" s="61"/>
      <c r="Q11" s="61">
        <v>1256556994</v>
      </c>
    </row>
    <row r="12" spans="1:17" ht="18.75" x14ac:dyDescent="0.45">
      <c r="A12" s="13" t="s">
        <v>162</v>
      </c>
      <c r="C12" s="61">
        <v>5882744</v>
      </c>
      <c r="D12" s="61"/>
      <c r="E12" s="61">
        <v>48099108009</v>
      </c>
      <c r="F12" s="61"/>
      <c r="G12" s="61">
        <v>-47621929537</v>
      </c>
      <c r="H12" s="61"/>
      <c r="I12" s="61">
        <v>477178472</v>
      </c>
      <c r="J12" s="61"/>
      <c r="K12" s="61">
        <v>5882744</v>
      </c>
      <c r="L12" s="61"/>
      <c r="M12" s="61">
        <v>48099108009</v>
      </c>
      <c r="N12" s="61"/>
      <c r="O12" s="61">
        <v>-50205295386</v>
      </c>
      <c r="P12" s="61"/>
      <c r="Q12" s="61">
        <v>-2106187377</v>
      </c>
    </row>
    <row r="13" spans="1:17" ht="18.75" x14ac:dyDescent="0.45">
      <c r="A13" s="13" t="s">
        <v>170</v>
      </c>
      <c r="C13" s="61">
        <v>0</v>
      </c>
      <c r="D13" s="61"/>
      <c r="E13" s="61">
        <v>0</v>
      </c>
      <c r="F13" s="61"/>
      <c r="G13" s="61">
        <v>254238353</v>
      </c>
      <c r="H13" s="61"/>
      <c r="I13" s="61">
        <v>254238353</v>
      </c>
      <c r="J13" s="61"/>
      <c r="K13" s="61">
        <v>0</v>
      </c>
      <c r="L13" s="61"/>
      <c r="M13" s="61">
        <v>0</v>
      </c>
      <c r="N13" s="61"/>
      <c r="O13" s="61">
        <v>0</v>
      </c>
      <c r="P13" s="61"/>
      <c r="Q13" s="61">
        <v>0</v>
      </c>
    </row>
    <row r="14" spans="1:17" ht="18.75" x14ac:dyDescent="0.45">
      <c r="A14" s="13" t="s">
        <v>141</v>
      </c>
      <c r="C14" s="61">
        <v>10000000</v>
      </c>
      <c r="D14" s="61"/>
      <c r="E14" s="61">
        <v>85930582000</v>
      </c>
      <c r="F14" s="61"/>
      <c r="G14" s="61">
        <v>-74274852773</v>
      </c>
      <c r="H14" s="61"/>
      <c r="I14" s="61">
        <v>11655729227</v>
      </c>
      <c r="J14" s="61"/>
      <c r="K14" s="61">
        <v>10000000</v>
      </c>
      <c r="L14" s="61"/>
      <c r="M14" s="61">
        <v>85930582000</v>
      </c>
      <c r="N14" s="61"/>
      <c r="O14" s="61">
        <v>-94847238903</v>
      </c>
      <c r="P14" s="61"/>
      <c r="Q14" s="61">
        <v>-8916656903</v>
      </c>
    </row>
    <row r="15" spans="1:17" ht="18.75" x14ac:dyDescent="0.45">
      <c r="A15" s="13" t="s">
        <v>171</v>
      </c>
      <c r="C15" s="61">
        <v>0</v>
      </c>
      <c r="D15" s="61"/>
      <c r="E15" s="61">
        <v>0</v>
      </c>
      <c r="F15" s="61"/>
      <c r="G15" s="61">
        <v>1146724995</v>
      </c>
      <c r="H15" s="61"/>
      <c r="I15" s="61">
        <v>1146724995</v>
      </c>
      <c r="J15" s="61"/>
      <c r="K15" s="61">
        <v>0</v>
      </c>
      <c r="L15" s="61"/>
      <c r="M15" s="61">
        <v>0</v>
      </c>
      <c r="N15" s="61"/>
      <c r="O15" s="61">
        <v>0</v>
      </c>
      <c r="P15" s="61"/>
      <c r="Q15" s="61">
        <v>0</v>
      </c>
    </row>
    <row r="16" spans="1:17" ht="18.75" x14ac:dyDescent="0.45">
      <c r="A16" s="13" t="s">
        <v>156</v>
      </c>
      <c r="C16" s="61">
        <v>7458812</v>
      </c>
      <c r="D16" s="61"/>
      <c r="E16" s="61">
        <v>76823992881</v>
      </c>
      <c r="F16" s="61"/>
      <c r="G16" s="61">
        <v>-79562420373</v>
      </c>
      <c r="H16" s="61"/>
      <c r="I16" s="61">
        <v>-2738427492</v>
      </c>
      <c r="J16" s="61"/>
      <c r="K16" s="61">
        <v>7458812</v>
      </c>
      <c r="L16" s="61"/>
      <c r="M16" s="61">
        <v>76823992881</v>
      </c>
      <c r="N16" s="61"/>
      <c r="O16" s="61">
        <v>-73271438295</v>
      </c>
      <c r="P16" s="61"/>
      <c r="Q16" s="61">
        <v>3552554586</v>
      </c>
    </row>
    <row r="17" spans="1:17" ht="18.75" x14ac:dyDescent="0.45">
      <c r="A17" s="13" t="s">
        <v>164</v>
      </c>
      <c r="C17" s="61">
        <v>10000000</v>
      </c>
      <c r="D17" s="61"/>
      <c r="E17" s="61">
        <v>32338079300</v>
      </c>
      <c r="F17" s="61"/>
      <c r="G17" s="61">
        <v>-34124165300</v>
      </c>
      <c r="H17" s="61"/>
      <c r="I17" s="61">
        <v>-1786086000</v>
      </c>
      <c r="J17" s="61"/>
      <c r="K17" s="61">
        <v>10000000</v>
      </c>
      <c r="L17" s="61"/>
      <c r="M17" s="61">
        <v>32338079300</v>
      </c>
      <c r="N17" s="61"/>
      <c r="O17" s="61">
        <v>-50281061984</v>
      </c>
      <c r="P17" s="61"/>
      <c r="Q17" s="61">
        <v>-17942982684</v>
      </c>
    </row>
    <row r="18" spans="1:17" ht="18.75" x14ac:dyDescent="0.45">
      <c r="A18" s="13" t="s">
        <v>149</v>
      </c>
      <c r="C18" s="61">
        <v>111763</v>
      </c>
      <c r="D18" s="61"/>
      <c r="E18" s="61">
        <v>110788176</v>
      </c>
      <c r="F18" s="61"/>
      <c r="G18" s="61">
        <v>-108472462</v>
      </c>
      <c r="H18" s="61"/>
      <c r="I18" s="61">
        <v>2315714</v>
      </c>
      <c r="J18" s="61"/>
      <c r="K18" s="61">
        <v>111763</v>
      </c>
      <c r="L18" s="61"/>
      <c r="M18" s="61">
        <v>110788176</v>
      </c>
      <c r="N18" s="61"/>
      <c r="O18" s="61">
        <v>-112121898</v>
      </c>
      <c r="P18" s="61"/>
      <c r="Q18" s="61">
        <v>-1333722</v>
      </c>
    </row>
    <row r="19" spans="1:17" ht="18.75" x14ac:dyDescent="0.45">
      <c r="A19" s="13" t="s">
        <v>172</v>
      </c>
      <c r="C19" s="61">
        <v>0</v>
      </c>
      <c r="D19" s="61"/>
      <c r="E19" s="61">
        <v>0</v>
      </c>
      <c r="F19" s="61"/>
      <c r="G19" s="61">
        <v>7924743715</v>
      </c>
      <c r="H19" s="61"/>
      <c r="I19" s="61">
        <v>7924743715</v>
      </c>
      <c r="J19" s="61"/>
      <c r="K19" s="61">
        <v>0</v>
      </c>
      <c r="L19" s="61"/>
      <c r="M19" s="61">
        <v>0</v>
      </c>
      <c r="N19" s="61"/>
      <c r="O19" s="61">
        <v>0</v>
      </c>
      <c r="P19" s="61"/>
      <c r="Q19" s="61">
        <v>0</v>
      </c>
    </row>
    <row r="20" spans="1:17" ht="18.75" x14ac:dyDescent="0.45">
      <c r="A20" s="13" t="s">
        <v>143</v>
      </c>
      <c r="C20" s="61">
        <v>0</v>
      </c>
      <c r="D20" s="61"/>
      <c r="E20" s="61">
        <v>0</v>
      </c>
      <c r="F20" s="61"/>
      <c r="G20" s="61">
        <v>1300473078</v>
      </c>
      <c r="H20" s="61"/>
      <c r="I20" s="61">
        <v>1300473078</v>
      </c>
      <c r="J20" s="61"/>
      <c r="K20" s="61">
        <v>0</v>
      </c>
      <c r="L20" s="61"/>
      <c r="M20" s="61">
        <v>0</v>
      </c>
      <c r="N20" s="61"/>
      <c r="O20" s="61">
        <v>0</v>
      </c>
      <c r="P20" s="61"/>
      <c r="Q20" s="61">
        <v>0</v>
      </c>
    </row>
    <row r="21" spans="1:17" ht="18.75" x14ac:dyDescent="0.45">
      <c r="A21" s="13" t="s">
        <v>157</v>
      </c>
      <c r="C21" s="61">
        <v>10000000</v>
      </c>
      <c r="D21" s="61"/>
      <c r="E21" s="61">
        <v>81663821000</v>
      </c>
      <c r="F21" s="61"/>
      <c r="G21" s="61">
        <v>-93571061000</v>
      </c>
      <c r="H21" s="61"/>
      <c r="I21" s="61">
        <v>-11907240000</v>
      </c>
      <c r="J21" s="61"/>
      <c r="K21" s="61">
        <v>10000000</v>
      </c>
      <c r="L21" s="61"/>
      <c r="M21" s="61">
        <v>81663821000</v>
      </c>
      <c r="N21" s="61"/>
      <c r="O21" s="61">
        <v>-154639054764</v>
      </c>
      <c r="P21" s="61"/>
      <c r="Q21" s="61">
        <v>-72975233764</v>
      </c>
    </row>
    <row r="22" spans="1:17" ht="18.75" x14ac:dyDescent="0.45">
      <c r="A22" s="13" t="s">
        <v>152</v>
      </c>
      <c r="C22" s="61">
        <v>47799821</v>
      </c>
      <c r="D22" s="61"/>
      <c r="E22" s="61">
        <v>145943120440</v>
      </c>
      <c r="F22" s="61"/>
      <c r="G22" s="61">
        <v>-145990550768</v>
      </c>
      <c r="H22" s="61"/>
      <c r="I22" s="61">
        <v>-47430328</v>
      </c>
      <c r="J22" s="61"/>
      <c r="K22" s="61">
        <v>47799821</v>
      </c>
      <c r="L22" s="61"/>
      <c r="M22" s="61">
        <v>145943120440</v>
      </c>
      <c r="N22" s="61"/>
      <c r="O22" s="61">
        <v>-113073902868</v>
      </c>
      <c r="P22" s="61"/>
      <c r="Q22" s="61">
        <v>32869217572</v>
      </c>
    </row>
    <row r="23" spans="1:17" ht="18.75" x14ac:dyDescent="0.45">
      <c r="A23" s="13" t="s">
        <v>153</v>
      </c>
      <c r="C23" s="61">
        <v>0</v>
      </c>
      <c r="D23" s="61"/>
      <c r="E23" s="61">
        <v>0</v>
      </c>
      <c r="F23" s="61"/>
      <c r="G23" s="61">
        <v>14083828</v>
      </c>
      <c r="H23" s="61"/>
      <c r="I23" s="61">
        <v>14083828</v>
      </c>
      <c r="J23" s="61"/>
      <c r="K23" s="61">
        <v>0</v>
      </c>
      <c r="L23" s="61"/>
      <c r="M23" s="61">
        <v>0</v>
      </c>
      <c r="N23" s="61"/>
      <c r="O23" s="61">
        <v>0</v>
      </c>
      <c r="P23" s="61"/>
      <c r="Q23" s="61">
        <v>0</v>
      </c>
    </row>
    <row r="24" spans="1:17" ht="18.75" x14ac:dyDescent="0.45">
      <c r="A24" s="13" t="s">
        <v>178</v>
      </c>
      <c r="C24" s="61">
        <v>750000</v>
      </c>
      <c r="D24" s="61"/>
      <c r="E24" s="61">
        <v>6757358700</v>
      </c>
      <c r="F24" s="61"/>
      <c r="G24" s="61">
        <v>-6556424025</v>
      </c>
      <c r="H24" s="61"/>
      <c r="I24" s="61">
        <v>200934675</v>
      </c>
      <c r="J24" s="61"/>
      <c r="K24" s="61">
        <v>750000</v>
      </c>
      <c r="L24" s="61"/>
      <c r="M24" s="61">
        <v>6757358700</v>
      </c>
      <c r="N24" s="61"/>
      <c r="O24" s="61">
        <v>-6173780430</v>
      </c>
      <c r="P24" s="61"/>
      <c r="Q24" s="61">
        <v>583578270</v>
      </c>
    </row>
    <row r="25" spans="1:17" ht="18.75" x14ac:dyDescent="0.45">
      <c r="A25" s="13" t="s">
        <v>154</v>
      </c>
      <c r="C25" s="61">
        <v>7304061</v>
      </c>
      <c r="D25" s="61"/>
      <c r="E25" s="61">
        <v>18981465996</v>
      </c>
      <c r="F25" s="61"/>
      <c r="G25" s="61">
        <v>-20438233719</v>
      </c>
      <c r="H25" s="61"/>
      <c r="I25" s="61">
        <v>-1456767723</v>
      </c>
      <c r="J25" s="61"/>
      <c r="K25" s="61">
        <v>7304061</v>
      </c>
      <c r="L25" s="61"/>
      <c r="M25" s="61">
        <v>18981465996</v>
      </c>
      <c r="N25" s="61"/>
      <c r="O25" s="61">
        <v>-23554701981</v>
      </c>
      <c r="P25" s="61"/>
      <c r="Q25" s="61">
        <v>-4573235985</v>
      </c>
    </row>
    <row r="26" spans="1:17" ht="18.75" x14ac:dyDescent="0.45">
      <c r="A26" s="13" t="s">
        <v>158</v>
      </c>
      <c r="C26" s="61">
        <v>165771</v>
      </c>
      <c r="D26" s="61"/>
      <c r="E26" s="61">
        <v>1579100067</v>
      </c>
      <c r="F26" s="61"/>
      <c r="G26" s="61">
        <v>-1579100067</v>
      </c>
      <c r="H26" s="61"/>
      <c r="I26" s="61">
        <v>0</v>
      </c>
      <c r="J26" s="61"/>
      <c r="K26" s="61">
        <v>165771</v>
      </c>
      <c r="L26" s="61"/>
      <c r="M26" s="61">
        <v>1579100067</v>
      </c>
      <c r="N26" s="61"/>
      <c r="O26" s="61">
        <v>-2587736250</v>
      </c>
      <c r="P26" s="61"/>
      <c r="Q26" s="61">
        <v>-1008636183</v>
      </c>
    </row>
    <row r="27" spans="1:17" ht="18.75" x14ac:dyDescent="0.45">
      <c r="A27" s="13" t="s">
        <v>166</v>
      </c>
      <c r="C27" s="61">
        <v>3331071</v>
      </c>
      <c r="D27" s="61"/>
      <c r="E27" s="61">
        <v>43828567350</v>
      </c>
      <c r="F27" s="61"/>
      <c r="G27" s="61">
        <v>-37137694835</v>
      </c>
      <c r="H27" s="61"/>
      <c r="I27" s="61">
        <v>6690872515</v>
      </c>
      <c r="J27" s="61"/>
      <c r="K27" s="61">
        <v>3331071</v>
      </c>
      <c r="L27" s="61"/>
      <c r="M27" s="61">
        <v>43828567350</v>
      </c>
      <c r="N27" s="61"/>
      <c r="O27" s="61">
        <v>-55409715798</v>
      </c>
      <c r="P27" s="61"/>
      <c r="Q27" s="61">
        <v>-11581148448</v>
      </c>
    </row>
    <row r="28" spans="1:17" ht="18.75" x14ac:dyDescent="0.45">
      <c r="A28" s="13" t="s">
        <v>167</v>
      </c>
      <c r="C28" s="61">
        <v>837499</v>
      </c>
      <c r="D28" s="61"/>
      <c r="E28" s="61">
        <v>3423823551</v>
      </c>
      <c r="F28" s="61"/>
      <c r="G28" s="61">
        <v>-3451247378</v>
      </c>
      <c r="H28" s="61"/>
      <c r="I28" s="61">
        <v>-27423827</v>
      </c>
      <c r="J28" s="61"/>
      <c r="K28" s="61">
        <v>837499</v>
      </c>
      <c r="L28" s="61"/>
      <c r="M28" s="61">
        <v>3423823551</v>
      </c>
      <c r="N28" s="61"/>
      <c r="O28" s="61">
        <v>-3577178853</v>
      </c>
      <c r="P28" s="61"/>
      <c r="Q28" s="61">
        <v>-153355302</v>
      </c>
    </row>
    <row r="29" spans="1:17" ht="18.75" x14ac:dyDescent="0.45">
      <c r="A29" s="13" t="s">
        <v>159</v>
      </c>
      <c r="C29" s="61">
        <v>1475169</v>
      </c>
      <c r="D29" s="61"/>
      <c r="E29" s="61">
        <v>9873101294</v>
      </c>
      <c r="F29" s="61"/>
      <c r="G29" s="61">
        <v>-10269991894</v>
      </c>
      <c r="H29" s="61"/>
      <c r="I29" s="61">
        <v>-396890600</v>
      </c>
      <c r="J29" s="61"/>
      <c r="K29" s="61">
        <v>1475169</v>
      </c>
      <c r="L29" s="61"/>
      <c r="M29" s="61">
        <v>9873101294</v>
      </c>
      <c r="N29" s="61"/>
      <c r="O29" s="61">
        <v>-10083943875</v>
      </c>
      <c r="P29" s="61"/>
      <c r="Q29" s="61">
        <v>-210842581</v>
      </c>
    </row>
    <row r="30" spans="1:17" ht="18.75" x14ac:dyDescent="0.45">
      <c r="A30" s="13" t="s">
        <v>160</v>
      </c>
      <c r="C30" s="61">
        <v>257500</v>
      </c>
      <c r="D30" s="61"/>
      <c r="E30" s="61">
        <v>3996168972</v>
      </c>
      <c r="F30" s="61"/>
      <c r="G30" s="61">
        <v>-3955287448</v>
      </c>
      <c r="H30" s="61"/>
      <c r="I30" s="61">
        <v>40881524</v>
      </c>
      <c r="J30" s="61"/>
      <c r="K30" s="61">
        <v>257500</v>
      </c>
      <c r="L30" s="61"/>
      <c r="M30" s="61">
        <v>3996168972</v>
      </c>
      <c r="N30" s="61"/>
      <c r="O30" s="61">
        <v>-5176622976</v>
      </c>
      <c r="P30" s="61"/>
      <c r="Q30" s="61">
        <v>-1180454004</v>
      </c>
    </row>
    <row r="31" spans="1:17" ht="18.75" x14ac:dyDescent="0.45">
      <c r="A31" s="13" t="s">
        <v>179</v>
      </c>
      <c r="C31" s="10">
        <v>888426</v>
      </c>
      <c r="E31" s="97">
        <v>10807906809</v>
      </c>
      <c r="F31" s="81"/>
      <c r="G31" s="97">
        <v>-9023392128</v>
      </c>
      <c r="H31" s="81"/>
      <c r="I31" s="97">
        <v>1784514681</v>
      </c>
      <c r="J31" s="81"/>
      <c r="K31" s="17">
        <v>888426</v>
      </c>
      <c r="L31" s="81"/>
      <c r="M31" s="97">
        <v>10807906809</v>
      </c>
      <c r="N31" s="81"/>
      <c r="O31" s="97">
        <v>-13889833655</v>
      </c>
      <c r="P31" s="81"/>
      <c r="Q31" s="97">
        <v>-3081926846</v>
      </c>
    </row>
    <row r="32" spans="1:17" ht="18.75" thickBot="1" x14ac:dyDescent="0.5">
      <c r="A32" s="100" t="s">
        <v>4</v>
      </c>
      <c r="B32" s="100"/>
      <c r="C32" s="100"/>
      <c r="D32" s="100"/>
      <c r="E32" s="107">
        <f>SUM(E7:E31)</f>
        <v>682961020398</v>
      </c>
      <c r="F32" s="107">
        <f t="shared" ref="F32:I32" si="0">SUM(F7:F31)</f>
        <v>0</v>
      </c>
      <c r="G32" s="107">
        <f t="shared" si="0"/>
        <v>-676364041246</v>
      </c>
      <c r="H32" s="107">
        <f t="shared" si="0"/>
        <v>0</v>
      </c>
      <c r="I32" s="107">
        <f t="shared" si="0"/>
        <v>6596979152</v>
      </c>
      <c r="J32" s="100"/>
      <c r="K32" s="100"/>
      <c r="L32" s="100"/>
      <c r="M32" s="107">
        <f>SUM(M7:M31)</f>
        <v>682961020398</v>
      </c>
      <c r="N32" s="107">
        <f t="shared" ref="N32:Q32" si="1">SUM(N7:N31)</f>
        <v>0</v>
      </c>
      <c r="O32" s="107">
        <f t="shared" si="1"/>
        <v>-784409075117</v>
      </c>
      <c r="P32" s="107">
        <f t="shared" si="1"/>
        <v>0</v>
      </c>
      <c r="Q32" s="107">
        <f t="shared" si="1"/>
        <v>-101448054719</v>
      </c>
    </row>
    <row r="33" spans="1:17" ht="18.75" thickTop="1" x14ac:dyDescent="0.45"/>
    <row r="41" spans="1:17" x14ac:dyDescent="0.45">
      <c r="A41" s="163" t="s">
        <v>69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</row>
  </sheetData>
  <mergeCells count="7">
    <mergeCell ref="A41:Q41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W36"/>
  <sheetViews>
    <sheetView rightToLeft="1" view="pageBreakPreview" zoomScale="130" zoomScaleNormal="100" zoomScaleSheetLayoutView="130" workbookViewId="0">
      <selection activeCell="A34" sqref="A34"/>
    </sheetView>
  </sheetViews>
  <sheetFormatPr defaultColWidth="9.140625" defaultRowHeight="15.75" x14ac:dyDescent="0.4"/>
  <cols>
    <col min="1" max="1" width="18.42578125" style="6" customWidth="1"/>
    <col min="2" max="2" width="1.140625" style="6" customWidth="1"/>
    <col min="3" max="3" width="12" style="6" bestFit="1" customWidth="1"/>
    <col min="4" max="4" width="0.85546875" style="6" customWidth="1"/>
    <col min="5" max="5" width="14.7109375" style="6" bestFit="1" customWidth="1"/>
    <col min="6" max="6" width="1.28515625" style="6" customWidth="1"/>
    <col min="7" max="7" width="14.7109375" style="6" bestFit="1" customWidth="1"/>
    <col min="8" max="8" width="0.5703125" style="6" customWidth="1"/>
    <col min="9" max="9" width="11.85546875" style="6" bestFit="1" customWidth="1"/>
    <col min="10" max="10" width="13.85546875" style="6" bestFit="1" customWidth="1"/>
    <col min="11" max="11" width="0.5703125" style="6" customWidth="1"/>
    <col min="12" max="12" width="11.85546875" style="6" bestFit="1" customWidth="1"/>
    <col min="13" max="13" width="13.85546875" style="6" bestFit="1" customWidth="1"/>
    <col min="14" max="14" width="0.5703125" style="6" customWidth="1"/>
    <col min="15" max="15" width="11.140625" style="6" bestFit="1" customWidth="1"/>
    <col min="16" max="16" width="0.7109375" style="6" customWidth="1"/>
    <col min="17" max="17" width="8.85546875" style="6" customWidth="1"/>
    <col min="18" max="18" width="0.5703125" style="6" customWidth="1"/>
    <col min="19" max="19" width="13.85546875" style="6" bestFit="1" customWidth="1"/>
    <col min="20" max="20" width="0.42578125" style="6" customWidth="1"/>
    <col min="21" max="21" width="15.42578125" style="6" bestFit="1" customWidth="1"/>
    <col min="22" max="22" width="0.7109375" style="6" customWidth="1"/>
    <col min="23" max="23" width="11.5703125" style="6" bestFit="1" customWidth="1"/>
    <col min="24" max="16384" width="9.140625" style="6"/>
  </cols>
  <sheetData>
    <row r="1" spans="1:23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</row>
    <row r="2" spans="1:23" ht="21" x14ac:dyDescent="0.55000000000000004">
      <c r="A2" s="122" t="s">
        <v>76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spans="1:23" ht="21" x14ac:dyDescent="0.55000000000000004">
      <c r="A3" s="122" t="str">
        <f>مقدمه!U7</f>
        <v>برای ماه منتهی به 1405/02/31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</row>
    <row r="4" spans="1:23" ht="21" x14ac:dyDescent="0.4">
      <c r="A4" s="123" t="s">
        <v>34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</row>
    <row r="5" spans="1:23" ht="21" x14ac:dyDescent="0.4">
      <c r="A5" s="123" t="s">
        <v>35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</row>
    <row r="7" spans="1:23" ht="18.75" customHeight="1" thickBot="1" x14ac:dyDescent="0.45">
      <c r="A7" s="18"/>
      <c r="B7" s="19"/>
      <c r="C7" s="124" t="str">
        <f>مقدمه!Q9</f>
        <v xml:space="preserve"> 1405/01/31</v>
      </c>
      <c r="D7" s="125"/>
      <c r="E7" s="125"/>
      <c r="F7" s="125"/>
      <c r="G7" s="125"/>
      <c r="H7" s="19"/>
      <c r="I7" s="126" t="s">
        <v>13</v>
      </c>
      <c r="J7" s="126"/>
      <c r="K7" s="126"/>
      <c r="L7" s="126"/>
      <c r="M7" s="126"/>
      <c r="O7" s="124" t="str">
        <f>مقدمه!T9</f>
        <v xml:space="preserve"> 1405/02/31</v>
      </c>
      <c r="P7" s="124"/>
      <c r="Q7" s="124"/>
      <c r="R7" s="124"/>
      <c r="S7" s="124"/>
      <c r="T7" s="124"/>
      <c r="U7" s="124"/>
      <c r="V7" s="124"/>
      <c r="W7" s="124"/>
    </row>
    <row r="8" spans="1:23" ht="17.25" customHeight="1" x14ac:dyDescent="0.4">
      <c r="A8" s="127" t="s">
        <v>1</v>
      </c>
      <c r="B8" s="20"/>
      <c r="C8" s="128" t="s">
        <v>5</v>
      </c>
      <c r="D8" s="127"/>
      <c r="E8" s="128" t="s">
        <v>0</v>
      </c>
      <c r="F8" s="127"/>
      <c r="G8" s="120" t="s">
        <v>30</v>
      </c>
      <c r="H8" s="23"/>
      <c r="I8" s="130" t="s">
        <v>6</v>
      </c>
      <c r="J8" s="130"/>
      <c r="K8" s="22"/>
      <c r="L8" s="130" t="s">
        <v>7</v>
      </c>
      <c r="M8" s="130"/>
      <c r="O8" s="131" t="s">
        <v>5</v>
      </c>
      <c r="P8" s="127"/>
      <c r="Q8" s="120" t="s">
        <v>39</v>
      </c>
      <c r="R8" s="21"/>
      <c r="S8" s="131" t="s">
        <v>0</v>
      </c>
      <c r="T8" s="127"/>
      <c r="U8" s="120" t="s">
        <v>30</v>
      </c>
      <c r="V8" s="23"/>
      <c r="W8" s="120" t="s">
        <v>33</v>
      </c>
    </row>
    <row r="9" spans="1:23" ht="20.25" customHeight="1" thickBot="1" x14ac:dyDescent="0.45">
      <c r="A9" s="121"/>
      <c r="B9" s="20"/>
      <c r="C9" s="129"/>
      <c r="D9" s="127"/>
      <c r="E9" s="129"/>
      <c r="F9" s="127"/>
      <c r="G9" s="121"/>
      <c r="H9" s="23"/>
      <c r="I9" s="29" t="s">
        <v>5</v>
      </c>
      <c r="J9" s="29" t="s">
        <v>173</v>
      </c>
      <c r="K9" s="22"/>
      <c r="L9" s="29" t="s">
        <v>5</v>
      </c>
      <c r="M9" s="29" t="s">
        <v>75</v>
      </c>
      <c r="O9" s="129"/>
      <c r="P9" s="127"/>
      <c r="Q9" s="121"/>
      <c r="R9" s="21"/>
      <c r="S9" s="129"/>
      <c r="T9" s="127"/>
      <c r="U9" s="121"/>
      <c r="V9" s="23"/>
      <c r="W9" s="121"/>
    </row>
    <row r="10" spans="1:23" ht="20.25" customHeight="1" x14ac:dyDescent="0.4">
      <c r="A10" s="21" t="s">
        <v>138</v>
      </c>
      <c r="B10" s="20"/>
      <c r="C10" s="67">
        <v>300000</v>
      </c>
      <c r="D10" s="67"/>
      <c r="E10" s="67">
        <v>2320359028</v>
      </c>
      <c r="F10" s="67"/>
      <c r="G10" s="67">
        <v>2357633520</v>
      </c>
      <c r="H10" s="67"/>
      <c r="I10" s="67">
        <v>0</v>
      </c>
      <c r="J10" s="67">
        <v>0</v>
      </c>
      <c r="K10" s="67"/>
      <c r="L10" s="67">
        <v>0</v>
      </c>
      <c r="M10" s="67">
        <v>0</v>
      </c>
      <c r="N10" s="67"/>
      <c r="O10" s="67">
        <v>300000</v>
      </c>
      <c r="P10" s="67"/>
      <c r="Q10" s="67">
        <v>8480</v>
      </c>
      <c r="R10" s="67"/>
      <c r="S10" s="67">
        <v>2320359028</v>
      </c>
      <c r="T10" s="67"/>
      <c r="U10" s="67">
        <v>2524334880</v>
      </c>
      <c r="V10" s="23"/>
      <c r="W10" s="93">
        <v>0.38</v>
      </c>
    </row>
    <row r="11" spans="1:23" ht="31.5" customHeight="1" x14ac:dyDescent="0.4">
      <c r="A11" s="21" t="s">
        <v>169</v>
      </c>
      <c r="B11" s="20"/>
      <c r="C11" s="67">
        <v>600000</v>
      </c>
      <c r="D11" s="67"/>
      <c r="E11" s="67">
        <v>17239570386</v>
      </c>
      <c r="F11" s="67"/>
      <c r="G11" s="67">
        <v>16080727620</v>
      </c>
      <c r="H11" s="67"/>
      <c r="I11" s="67">
        <v>0</v>
      </c>
      <c r="J11" s="67">
        <v>0</v>
      </c>
      <c r="K11" s="67"/>
      <c r="L11" s="67">
        <v>0</v>
      </c>
      <c r="M11" s="67">
        <v>0</v>
      </c>
      <c r="N11" s="67"/>
      <c r="O11" s="67">
        <v>600000</v>
      </c>
      <c r="P11" s="67"/>
      <c r="Q11" s="67">
        <v>13505</v>
      </c>
      <c r="R11" s="67"/>
      <c r="S11" s="67">
        <v>17239570386</v>
      </c>
      <c r="T11" s="67"/>
      <c r="U11" s="67">
        <v>8040363810</v>
      </c>
      <c r="V11" s="23"/>
      <c r="W11" s="93">
        <v>1.22</v>
      </c>
    </row>
    <row r="12" spans="1:23" ht="20.25" customHeight="1" x14ac:dyDescent="0.4">
      <c r="A12" s="21" t="s">
        <v>139</v>
      </c>
      <c r="B12" s="20"/>
      <c r="C12" s="67">
        <v>4622767</v>
      </c>
      <c r="D12" s="67"/>
      <c r="E12" s="67">
        <v>24646122187</v>
      </c>
      <c r="F12" s="67"/>
      <c r="G12" s="67">
        <v>22687465277</v>
      </c>
      <c r="H12" s="67"/>
      <c r="I12" s="67">
        <v>0</v>
      </c>
      <c r="J12" s="67">
        <v>0</v>
      </c>
      <c r="K12" s="67"/>
      <c r="L12" s="67">
        <v>0</v>
      </c>
      <c r="M12" s="67">
        <v>0</v>
      </c>
      <c r="N12" s="67"/>
      <c r="O12" s="67">
        <v>4622767</v>
      </c>
      <c r="P12" s="67"/>
      <c r="Q12" s="67">
        <v>5067</v>
      </c>
      <c r="R12" s="67"/>
      <c r="S12" s="67">
        <v>24646122187</v>
      </c>
      <c r="T12" s="67"/>
      <c r="U12" s="67">
        <v>23242496271</v>
      </c>
      <c r="V12" s="23"/>
      <c r="W12" s="93">
        <v>3.51</v>
      </c>
    </row>
    <row r="13" spans="1:23" ht="20.25" customHeight="1" x14ac:dyDescent="0.4">
      <c r="A13" s="21" t="s">
        <v>151</v>
      </c>
      <c r="B13" s="20"/>
      <c r="C13" s="67">
        <v>2650327</v>
      </c>
      <c r="D13" s="67"/>
      <c r="E13" s="67">
        <v>26079986437</v>
      </c>
      <c r="F13" s="67"/>
      <c r="G13" s="67">
        <v>22537728565</v>
      </c>
      <c r="H13" s="67"/>
      <c r="I13" s="67">
        <v>0</v>
      </c>
      <c r="J13" s="67">
        <v>0</v>
      </c>
      <c r="K13" s="67"/>
      <c r="L13" s="67">
        <v>0</v>
      </c>
      <c r="M13" s="67">
        <v>0</v>
      </c>
      <c r="N13" s="67"/>
      <c r="O13" s="67">
        <v>2650327</v>
      </c>
      <c r="P13" s="67"/>
      <c r="Q13" s="67">
        <v>8390</v>
      </c>
      <c r="R13" s="67"/>
      <c r="S13" s="67">
        <v>26079986437</v>
      </c>
      <c r="T13" s="67"/>
      <c r="U13" s="67">
        <v>22064357372</v>
      </c>
      <c r="V13" s="23"/>
      <c r="W13" s="93">
        <v>3.34</v>
      </c>
    </row>
    <row r="14" spans="1:23" ht="20.25" customHeight="1" x14ac:dyDescent="0.4">
      <c r="A14" s="21" t="s">
        <v>185</v>
      </c>
      <c r="B14" s="20"/>
      <c r="C14" s="67">
        <v>0</v>
      </c>
      <c r="D14" s="67"/>
      <c r="E14" s="67">
        <v>0</v>
      </c>
      <c r="F14" s="67"/>
      <c r="G14" s="67">
        <v>0</v>
      </c>
      <c r="H14" s="67"/>
      <c r="I14" s="67">
        <v>800000</v>
      </c>
      <c r="J14" s="67">
        <v>55675926526</v>
      </c>
      <c r="K14" s="67"/>
      <c r="L14" s="67">
        <v>0</v>
      </c>
      <c r="M14" s="67">
        <v>0</v>
      </c>
      <c r="N14" s="67"/>
      <c r="O14" s="67">
        <v>800000</v>
      </c>
      <c r="P14" s="67"/>
      <c r="Q14" s="67">
        <v>71720</v>
      </c>
      <c r="R14" s="67"/>
      <c r="S14" s="67">
        <v>55675926526</v>
      </c>
      <c r="T14" s="67"/>
      <c r="U14" s="67">
        <v>56932483520</v>
      </c>
      <c r="V14" s="23"/>
      <c r="W14" s="93">
        <v>8.61</v>
      </c>
    </row>
    <row r="15" spans="1:23" ht="20.25" customHeight="1" x14ac:dyDescent="0.4">
      <c r="A15" s="21" t="s">
        <v>162</v>
      </c>
      <c r="B15" s="20"/>
      <c r="C15" s="67">
        <v>3282744</v>
      </c>
      <c r="D15" s="67"/>
      <c r="E15" s="67">
        <v>29424081376</v>
      </c>
      <c r="F15" s="67"/>
      <c r="G15" s="67">
        <v>26840715529</v>
      </c>
      <c r="H15" s="67"/>
      <c r="I15" s="67">
        <v>2600000</v>
      </c>
      <c r="J15" s="67">
        <v>20781214008</v>
      </c>
      <c r="K15" s="67"/>
      <c r="L15" s="67">
        <v>0</v>
      </c>
      <c r="M15" s="67">
        <v>0</v>
      </c>
      <c r="N15" s="67"/>
      <c r="O15" s="67">
        <v>5882744</v>
      </c>
      <c r="P15" s="67"/>
      <c r="Q15" s="67">
        <v>8240</v>
      </c>
      <c r="R15" s="67"/>
      <c r="S15" s="67">
        <v>50205295384</v>
      </c>
      <c r="T15" s="67"/>
      <c r="U15" s="67">
        <v>48099108009</v>
      </c>
      <c r="V15" s="23"/>
      <c r="W15" s="93">
        <v>7.27</v>
      </c>
    </row>
    <row r="16" spans="1:23" ht="20.25" customHeight="1" x14ac:dyDescent="0.4">
      <c r="A16" s="21" t="s">
        <v>170</v>
      </c>
      <c r="B16" s="20"/>
      <c r="C16" s="67">
        <v>2348556</v>
      </c>
      <c r="D16" s="67"/>
      <c r="E16" s="67">
        <v>9016548607</v>
      </c>
      <c r="F16" s="67"/>
      <c r="G16" s="67">
        <v>8762310253</v>
      </c>
      <c r="H16" s="67"/>
      <c r="I16" s="67">
        <v>0</v>
      </c>
      <c r="J16" s="67">
        <v>0</v>
      </c>
      <c r="K16" s="67"/>
      <c r="L16" s="67">
        <v>2348556</v>
      </c>
      <c r="M16" s="67">
        <v>9205086652</v>
      </c>
      <c r="N16" s="67"/>
      <c r="O16" s="67">
        <v>0</v>
      </c>
      <c r="P16" s="67"/>
      <c r="Q16" s="67">
        <v>0</v>
      </c>
      <c r="R16" s="67"/>
      <c r="S16" s="67">
        <v>0</v>
      </c>
      <c r="T16" s="67"/>
      <c r="U16" s="67">
        <v>0</v>
      </c>
      <c r="V16" s="23"/>
      <c r="W16" s="93">
        <v>0</v>
      </c>
    </row>
    <row r="17" spans="1:23" ht="20.25" customHeight="1" x14ac:dyDescent="0.4">
      <c r="A17" s="21" t="s">
        <v>141</v>
      </c>
      <c r="B17" s="20"/>
      <c r="C17" s="67">
        <v>12500000</v>
      </c>
      <c r="D17" s="67"/>
      <c r="E17" s="67">
        <v>109046892089</v>
      </c>
      <c r="F17" s="67"/>
      <c r="G17" s="67">
        <v>97986662500</v>
      </c>
      <c r="H17" s="67"/>
      <c r="I17" s="67">
        <v>0</v>
      </c>
      <c r="J17" s="67">
        <v>0</v>
      </c>
      <c r="K17" s="67"/>
      <c r="L17" s="67">
        <v>2500000</v>
      </c>
      <c r="M17" s="67">
        <v>21110544329</v>
      </c>
      <c r="N17" s="67"/>
      <c r="O17" s="67">
        <v>10000000</v>
      </c>
      <c r="P17" s="67"/>
      <c r="Q17" s="67">
        <v>8660</v>
      </c>
      <c r="R17" s="67"/>
      <c r="S17" s="67">
        <v>87237513671</v>
      </c>
      <c r="T17" s="67"/>
      <c r="U17" s="67">
        <v>85930582000</v>
      </c>
      <c r="V17" s="23"/>
      <c r="W17" s="93">
        <v>12.99</v>
      </c>
    </row>
    <row r="18" spans="1:23" ht="20.25" customHeight="1" x14ac:dyDescent="0.4">
      <c r="A18" s="21" t="s">
        <v>171</v>
      </c>
      <c r="B18" s="20"/>
      <c r="C18" s="67">
        <v>1190966</v>
      </c>
      <c r="D18" s="67"/>
      <c r="E18" s="67">
        <v>9135421470</v>
      </c>
      <c r="F18" s="67"/>
      <c r="G18" s="67">
        <v>7988696475</v>
      </c>
      <c r="H18" s="67"/>
      <c r="I18" s="67">
        <v>0</v>
      </c>
      <c r="J18" s="67">
        <v>0</v>
      </c>
      <c r="K18" s="67"/>
      <c r="L18" s="67">
        <v>1190966</v>
      </c>
      <c r="M18" s="67">
        <v>7681439022</v>
      </c>
      <c r="N18" s="67"/>
      <c r="O18" s="67">
        <v>0</v>
      </c>
      <c r="P18" s="67"/>
      <c r="Q18" s="67">
        <v>0</v>
      </c>
      <c r="R18" s="67"/>
      <c r="S18" s="67">
        <v>0</v>
      </c>
      <c r="T18" s="67"/>
      <c r="U18" s="67">
        <v>0</v>
      </c>
      <c r="V18" s="23"/>
      <c r="W18" s="93">
        <v>0</v>
      </c>
    </row>
    <row r="19" spans="1:23" ht="20.25" customHeight="1" x14ac:dyDescent="0.4">
      <c r="A19" s="21" t="s">
        <v>156</v>
      </c>
      <c r="B19" s="20"/>
      <c r="C19" s="67">
        <v>7458812</v>
      </c>
      <c r="D19" s="67"/>
      <c r="E19" s="67">
        <v>69403071345</v>
      </c>
      <c r="F19" s="67"/>
      <c r="G19" s="67">
        <v>79562420373</v>
      </c>
      <c r="H19" s="67"/>
      <c r="I19" s="67">
        <v>0</v>
      </c>
      <c r="J19" s="67">
        <v>0</v>
      </c>
      <c r="K19" s="67"/>
      <c r="L19" s="67">
        <v>0</v>
      </c>
      <c r="M19" s="67">
        <v>0</v>
      </c>
      <c r="N19" s="67"/>
      <c r="O19" s="67">
        <v>7458812</v>
      </c>
      <c r="P19" s="67"/>
      <c r="Q19" s="67">
        <v>10380</v>
      </c>
      <c r="R19" s="67"/>
      <c r="S19" s="67">
        <v>69403071345</v>
      </c>
      <c r="T19" s="67"/>
      <c r="U19" s="67">
        <v>76823992881</v>
      </c>
      <c r="V19" s="23"/>
      <c r="W19" s="93">
        <v>11.61</v>
      </c>
    </row>
    <row r="20" spans="1:23" ht="20.25" customHeight="1" x14ac:dyDescent="0.4">
      <c r="A20" s="21" t="s">
        <v>164</v>
      </c>
      <c r="B20" s="20"/>
      <c r="C20" s="67">
        <v>10000000</v>
      </c>
      <c r="D20" s="67"/>
      <c r="E20" s="67">
        <v>50281061983</v>
      </c>
      <c r="F20" s="67"/>
      <c r="G20" s="67">
        <v>34124165300</v>
      </c>
      <c r="H20" s="67"/>
      <c r="I20" s="67">
        <v>0</v>
      </c>
      <c r="J20" s="67">
        <v>0</v>
      </c>
      <c r="K20" s="67"/>
      <c r="L20" s="67">
        <v>0</v>
      </c>
      <c r="M20" s="67">
        <v>0</v>
      </c>
      <c r="N20" s="67"/>
      <c r="O20" s="67">
        <v>10000000</v>
      </c>
      <c r="P20" s="67"/>
      <c r="Q20" s="67">
        <v>3259</v>
      </c>
      <c r="R20" s="67"/>
      <c r="S20" s="67">
        <v>50281061983</v>
      </c>
      <c r="T20" s="67"/>
      <c r="U20" s="67">
        <v>32338079300</v>
      </c>
      <c r="V20" s="23"/>
      <c r="W20" s="93">
        <v>4.8899999999999997</v>
      </c>
    </row>
    <row r="21" spans="1:23" ht="31.5" customHeight="1" x14ac:dyDescent="0.4">
      <c r="A21" s="21" t="s">
        <v>149</v>
      </c>
      <c r="B21" s="20"/>
      <c r="C21" s="67">
        <v>111763</v>
      </c>
      <c r="D21" s="67"/>
      <c r="E21" s="67">
        <v>112121898</v>
      </c>
      <c r="F21" s="67"/>
      <c r="G21" s="67">
        <v>108472462</v>
      </c>
      <c r="H21" s="67"/>
      <c r="I21" s="67">
        <v>0</v>
      </c>
      <c r="J21" s="67">
        <v>0</v>
      </c>
      <c r="K21" s="67"/>
      <c r="L21" s="67">
        <v>0</v>
      </c>
      <c r="M21" s="67">
        <v>0</v>
      </c>
      <c r="N21" s="67"/>
      <c r="O21" s="67">
        <v>111763</v>
      </c>
      <c r="P21" s="67"/>
      <c r="Q21" s="67">
        <v>999</v>
      </c>
      <c r="R21" s="67"/>
      <c r="S21" s="67">
        <v>112121898</v>
      </c>
      <c r="T21" s="67"/>
      <c r="U21" s="67">
        <v>110788176</v>
      </c>
      <c r="V21" s="23"/>
      <c r="W21" s="93">
        <v>0.02</v>
      </c>
    </row>
    <row r="22" spans="1:23" ht="25.5" customHeight="1" x14ac:dyDescent="0.4">
      <c r="A22" s="21" t="s">
        <v>172</v>
      </c>
      <c r="B22" s="20"/>
      <c r="C22" s="67">
        <v>2001852</v>
      </c>
      <c r="D22" s="67"/>
      <c r="E22" s="67">
        <v>78957609700</v>
      </c>
      <c r="F22" s="67"/>
      <c r="G22" s="67">
        <v>71032865985</v>
      </c>
      <c r="H22" s="67"/>
      <c r="I22" s="67">
        <v>0</v>
      </c>
      <c r="J22" s="67">
        <v>0</v>
      </c>
      <c r="K22" s="67"/>
      <c r="L22" s="67">
        <v>2001852</v>
      </c>
      <c r="M22" s="67">
        <v>73158290189</v>
      </c>
      <c r="N22" s="67"/>
      <c r="O22" s="67">
        <v>0</v>
      </c>
      <c r="P22" s="67"/>
      <c r="Q22" s="67">
        <v>0</v>
      </c>
      <c r="R22" s="67"/>
      <c r="S22" s="67">
        <v>0</v>
      </c>
      <c r="T22" s="67"/>
      <c r="U22" s="67">
        <v>0</v>
      </c>
      <c r="V22" s="23"/>
      <c r="W22" s="93">
        <v>0</v>
      </c>
    </row>
    <row r="23" spans="1:23" ht="20.25" customHeight="1" x14ac:dyDescent="0.4">
      <c r="A23" s="21" t="s">
        <v>143</v>
      </c>
      <c r="B23" s="20"/>
      <c r="C23" s="67">
        <v>8679497</v>
      </c>
      <c r="D23" s="67"/>
      <c r="E23" s="67">
        <v>20292676129</v>
      </c>
      <c r="F23" s="67"/>
      <c r="G23" s="67">
        <v>19886041966</v>
      </c>
      <c r="H23" s="67"/>
      <c r="I23" s="67">
        <v>0</v>
      </c>
      <c r="J23" s="67">
        <v>0</v>
      </c>
      <c r="K23" s="67"/>
      <c r="L23" s="67">
        <v>8679497</v>
      </c>
      <c r="M23" s="67">
        <v>19702709073</v>
      </c>
      <c r="N23" s="67"/>
      <c r="O23" s="67">
        <v>0</v>
      </c>
      <c r="P23" s="67"/>
      <c r="Q23" s="67">
        <v>0</v>
      </c>
      <c r="R23" s="67"/>
      <c r="S23" s="67">
        <v>0</v>
      </c>
      <c r="T23" s="67"/>
      <c r="U23" s="67">
        <v>0</v>
      </c>
      <c r="V23" s="23"/>
      <c r="W23" s="93">
        <v>0</v>
      </c>
    </row>
    <row r="24" spans="1:23" ht="20.25" customHeight="1" x14ac:dyDescent="0.4">
      <c r="A24" s="21" t="s">
        <v>157</v>
      </c>
      <c r="B24" s="20"/>
      <c r="C24" s="67">
        <v>10000000</v>
      </c>
      <c r="D24" s="67"/>
      <c r="E24" s="67">
        <v>143121458815</v>
      </c>
      <c r="F24" s="67"/>
      <c r="G24" s="67">
        <v>93571061000</v>
      </c>
      <c r="H24" s="67"/>
      <c r="I24" s="67">
        <v>0</v>
      </c>
      <c r="J24" s="67">
        <v>0</v>
      </c>
      <c r="K24" s="67"/>
      <c r="L24" s="67">
        <v>0</v>
      </c>
      <c r="M24" s="67">
        <v>0</v>
      </c>
      <c r="N24" s="67"/>
      <c r="O24" s="67">
        <v>10000000</v>
      </c>
      <c r="P24" s="67"/>
      <c r="Q24" s="67">
        <v>8230</v>
      </c>
      <c r="R24" s="67"/>
      <c r="S24" s="67">
        <v>143121458815</v>
      </c>
      <c r="T24" s="67"/>
      <c r="U24" s="67">
        <v>81663821000</v>
      </c>
      <c r="V24" s="23"/>
      <c r="W24" s="93">
        <v>12.35</v>
      </c>
    </row>
    <row r="25" spans="1:23" ht="29.25" customHeight="1" x14ac:dyDescent="0.4">
      <c r="A25" s="21" t="s">
        <v>152</v>
      </c>
      <c r="B25" s="20"/>
      <c r="C25" s="67">
        <v>47799821</v>
      </c>
      <c r="D25" s="67"/>
      <c r="E25" s="67">
        <v>99647927402</v>
      </c>
      <c r="F25" s="67"/>
      <c r="G25" s="67">
        <v>145990550768</v>
      </c>
      <c r="H25" s="67"/>
      <c r="I25" s="67">
        <v>0</v>
      </c>
      <c r="J25" s="67">
        <v>0</v>
      </c>
      <c r="K25" s="67"/>
      <c r="L25" s="67">
        <v>0</v>
      </c>
      <c r="M25" s="67">
        <v>0</v>
      </c>
      <c r="N25" s="67"/>
      <c r="O25" s="67">
        <v>47799821</v>
      </c>
      <c r="P25" s="67"/>
      <c r="Q25" s="67">
        <v>3077</v>
      </c>
      <c r="R25" s="67"/>
      <c r="S25" s="67">
        <v>99647927402</v>
      </c>
      <c r="T25" s="67"/>
      <c r="U25" s="67">
        <v>145943120440</v>
      </c>
      <c r="V25" s="23"/>
      <c r="W25" s="93">
        <v>22.06</v>
      </c>
    </row>
    <row r="26" spans="1:23" ht="29.25" customHeight="1" x14ac:dyDescent="0.4">
      <c r="A26" s="21" t="s">
        <v>153</v>
      </c>
      <c r="B26" s="20"/>
      <c r="C26" s="67">
        <v>749</v>
      </c>
      <c r="D26" s="67"/>
      <c r="E26" s="67">
        <v>93098188</v>
      </c>
      <c r="F26" s="67"/>
      <c r="G26" s="67">
        <v>93867457</v>
      </c>
      <c r="H26" s="67"/>
      <c r="I26" s="67">
        <v>0</v>
      </c>
      <c r="J26" s="67">
        <v>0</v>
      </c>
      <c r="K26" s="67"/>
      <c r="L26" s="67">
        <v>749</v>
      </c>
      <c r="M26" s="67">
        <v>96097085</v>
      </c>
      <c r="N26" s="67"/>
      <c r="O26" s="67">
        <v>0</v>
      </c>
      <c r="P26" s="67"/>
      <c r="Q26" s="67">
        <v>0</v>
      </c>
      <c r="R26" s="67"/>
      <c r="S26" s="67">
        <v>0</v>
      </c>
      <c r="T26" s="67"/>
      <c r="U26" s="67">
        <v>0</v>
      </c>
      <c r="V26" s="23"/>
      <c r="W26" s="93">
        <v>0</v>
      </c>
    </row>
    <row r="27" spans="1:23" ht="29.25" customHeight="1" x14ac:dyDescent="0.4">
      <c r="A27" s="21" t="s">
        <v>178</v>
      </c>
      <c r="B27" s="20"/>
      <c r="C27" s="67">
        <v>750000</v>
      </c>
      <c r="D27" s="67"/>
      <c r="E27" s="67">
        <v>6173780430</v>
      </c>
      <c r="F27" s="67"/>
      <c r="G27" s="67">
        <v>6556424025</v>
      </c>
      <c r="H27" s="67"/>
      <c r="I27" s="67">
        <v>0</v>
      </c>
      <c r="J27" s="67">
        <v>0</v>
      </c>
      <c r="K27" s="67"/>
      <c r="L27" s="67">
        <v>0</v>
      </c>
      <c r="M27" s="67">
        <v>0</v>
      </c>
      <c r="N27" s="67"/>
      <c r="O27" s="67">
        <v>750000</v>
      </c>
      <c r="P27" s="67"/>
      <c r="Q27" s="67">
        <v>9080</v>
      </c>
      <c r="R27" s="67"/>
      <c r="S27" s="67">
        <v>6173780430</v>
      </c>
      <c r="T27" s="67"/>
      <c r="U27" s="67">
        <v>6757358700</v>
      </c>
      <c r="V27" s="23"/>
      <c r="W27" s="93">
        <v>1.02</v>
      </c>
    </row>
    <row r="28" spans="1:23" ht="29.25" customHeight="1" x14ac:dyDescent="0.4">
      <c r="A28" s="21" t="s">
        <v>154</v>
      </c>
      <c r="B28" s="20"/>
      <c r="C28" s="67">
        <v>7304061</v>
      </c>
      <c r="D28" s="67"/>
      <c r="E28" s="67">
        <v>20489196926</v>
      </c>
      <c r="F28" s="67"/>
      <c r="G28" s="67">
        <v>20438233719</v>
      </c>
      <c r="H28" s="67"/>
      <c r="I28" s="67">
        <v>0</v>
      </c>
      <c r="J28" s="67">
        <v>0</v>
      </c>
      <c r="K28" s="67"/>
      <c r="L28" s="67">
        <v>0</v>
      </c>
      <c r="M28" s="67">
        <v>0</v>
      </c>
      <c r="N28" s="67"/>
      <c r="O28" s="67">
        <v>7304061</v>
      </c>
      <c r="P28" s="67"/>
      <c r="Q28" s="67">
        <v>2619</v>
      </c>
      <c r="R28" s="67"/>
      <c r="S28" s="67">
        <v>20489196926</v>
      </c>
      <c r="T28" s="67"/>
      <c r="U28" s="67">
        <v>18981465996</v>
      </c>
      <c r="V28" s="23"/>
      <c r="W28" s="93">
        <v>2.87</v>
      </c>
    </row>
    <row r="29" spans="1:23" ht="29.25" customHeight="1" x14ac:dyDescent="0.4">
      <c r="A29" s="21" t="s">
        <v>158</v>
      </c>
      <c r="B29" s="20"/>
      <c r="C29" s="67">
        <v>165771</v>
      </c>
      <c r="D29" s="67"/>
      <c r="E29" s="67">
        <v>2468840847</v>
      </c>
      <c r="F29" s="67"/>
      <c r="G29" s="67">
        <v>1579100067</v>
      </c>
      <c r="H29" s="67"/>
      <c r="I29" s="67">
        <v>0</v>
      </c>
      <c r="J29" s="67">
        <v>0</v>
      </c>
      <c r="K29" s="67"/>
      <c r="L29" s="67">
        <v>0</v>
      </c>
      <c r="M29" s="67">
        <v>0</v>
      </c>
      <c r="N29" s="67"/>
      <c r="O29" s="67">
        <v>165771</v>
      </c>
      <c r="P29" s="67"/>
      <c r="Q29" s="67">
        <v>9600</v>
      </c>
      <c r="R29" s="67"/>
      <c r="S29" s="67">
        <v>2468840847</v>
      </c>
      <c r="T29" s="67"/>
      <c r="U29" s="67">
        <v>1579100067</v>
      </c>
      <c r="V29" s="23"/>
      <c r="W29" s="93">
        <v>0.24</v>
      </c>
    </row>
    <row r="30" spans="1:23" ht="29.25" customHeight="1" x14ac:dyDescent="0.4">
      <c r="A30" s="21" t="s">
        <v>166</v>
      </c>
      <c r="B30" s="20"/>
      <c r="C30" s="67">
        <v>3331071</v>
      </c>
      <c r="D30" s="67"/>
      <c r="E30" s="67">
        <v>55409715798</v>
      </c>
      <c r="F30" s="67"/>
      <c r="G30" s="67">
        <v>37137694835</v>
      </c>
      <c r="H30" s="67"/>
      <c r="I30" s="67">
        <v>0</v>
      </c>
      <c r="J30" s="67">
        <v>0</v>
      </c>
      <c r="K30" s="67"/>
      <c r="L30" s="67">
        <v>0</v>
      </c>
      <c r="M30" s="67">
        <v>0</v>
      </c>
      <c r="N30" s="67"/>
      <c r="O30" s="67">
        <v>3331071</v>
      </c>
      <c r="P30" s="67"/>
      <c r="Q30" s="67">
        <v>13260</v>
      </c>
      <c r="R30" s="67"/>
      <c r="S30" s="67">
        <v>55409715798</v>
      </c>
      <c r="T30" s="67"/>
      <c r="U30" s="67">
        <v>43828567350</v>
      </c>
      <c r="V30" s="23"/>
      <c r="W30" s="93">
        <v>6.63</v>
      </c>
    </row>
    <row r="31" spans="1:23" ht="29.25" customHeight="1" x14ac:dyDescent="0.4">
      <c r="A31" s="21" t="s">
        <v>179</v>
      </c>
      <c r="B31" s="20"/>
      <c r="C31" s="67">
        <v>888426</v>
      </c>
      <c r="D31" s="67"/>
      <c r="E31" s="67">
        <v>13889833655</v>
      </c>
      <c r="F31" s="67"/>
      <c r="G31" s="67">
        <v>9023392128</v>
      </c>
      <c r="H31" s="67"/>
      <c r="I31" s="67">
        <v>0</v>
      </c>
      <c r="J31" s="67">
        <v>0</v>
      </c>
      <c r="K31" s="67"/>
      <c r="L31" s="67">
        <v>0</v>
      </c>
      <c r="M31" s="67">
        <v>0</v>
      </c>
      <c r="N31" s="67"/>
      <c r="O31" s="67">
        <v>888426</v>
      </c>
      <c r="P31" s="67"/>
      <c r="Q31" s="67">
        <v>12260</v>
      </c>
      <c r="R31" s="67"/>
      <c r="S31" s="67">
        <v>13889833655</v>
      </c>
      <c r="T31" s="67"/>
      <c r="U31" s="67">
        <v>10807906809</v>
      </c>
      <c r="V31" s="23"/>
      <c r="W31" s="93">
        <v>1.63</v>
      </c>
    </row>
    <row r="32" spans="1:23" ht="20.25" customHeight="1" x14ac:dyDescent="0.4">
      <c r="A32" s="21" t="s">
        <v>167</v>
      </c>
      <c r="B32" s="20"/>
      <c r="C32" s="67">
        <v>837499</v>
      </c>
      <c r="D32" s="67"/>
      <c r="E32" s="67">
        <v>3577178853</v>
      </c>
      <c r="F32" s="67"/>
      <c r="G32" s="67">
        <v>3451247378</v>
      </c>
      <c r="H32" s="67"/>
      <c r="I32" s="67">
        <v>0</v>
      </c>
      <c r="J32" s="67">
        <v>0</v>
      </c>
      <c r="K32" s="67"/>
      <c r="L32" s="67">
        <v>0</v>
      </c>
      <c r="M32" s="67">
        <v>0</v>
      </c>
      <c r="N32" s="67"/>
      <c r="O32" s="67">
        <v>837499</v>
      </c>
      <c r="P32" s="67"/>
      <c r="Q32" s="67">
        <v>4120</v>
      </c>
      <c r="R32" s="67"/>
      <c r="S32" s="67">
        <v>3577178853</v>
      </c>
      <c r="T32" s="67"/>
      <c r="U32" s="67">
        <v>3423823551</v>
      </c>
      <c r="V32" s="23"/>
      <c r="W32" s="93">
        <v>0.52</v>
      </c>
    </row>
    <row r="33" spans="1:23" ht="20.25" customHeight="1" x14ac:dyDescent="0.4">
      <c r="A33" s="21" t="s">
        <v>159</v>
      </c>
      <c r="B33" s="20"/>
      <c r="C33" s="67">
        <v>1475169</v>
      </c>
      <c r="D33" s="67"/>
      <c r="E33" s="67">
        <v>6955842750</v>
      </c>
      <c r="F33" s="67"/>
      <c r="G33" s="67">
        <v>10269991894</v>
      </c>
      <c r="H33" s="67"/>
      <c r="I33" s="67">
        <v>0</v>
      </c>
      <c r="J33" s="67">
        <v>0</v>
      </c>
      <c r="K33" s="67"/>
      <c r="L33" s="67">
        <v>0</v>
      </c>
      <c r="M33" s="67">
        <v>0</v>
      </c>
      <c r="N33" s="67"/>
      <c r="O33" s="67">
        <v>1475169</v>
      </c>
      <c r="P33" s="67"/>
      <c r="Q33" s="67">
        <v>6745</v>
      </c>
      <c r="R33" s="67"/>
      <c r="S33" s="67">
        <v>6955842750</v>
      </c>
      <c r="T33" s="67"/>
      <c r="U33" s="67">
        <v>9873101294</v>
      </c>
      <c r="V33" s="23"/>
      <c r="W33" s="93">
        <v>1.49</v>
      </c>
    </row>
    <row r="34" spans="1:23" x14ac:dyDescent="0.4">
      <c r="A34" s="20" t="s">
        <v>160</v>
      </c>
      <c r="B34" s="20"/>
      <c r="C34" s="68">
        <v>257500</v>
      </c>
      <c r="D34" s="68"/>
      <c r="E34" s="68">
        <v>4311619861</v>
      </c>
      <c r="F34" s="68"/>
      <c r="G34" s="68">
        <v>3955287448</v>
      </c>
      <c r="H34" s="68"/>
      <c r="I34" s="68">
        <v>0</v>
      </c>
      <c r="J34" s="68">
        <v>0</v>
      </c>
      <c r="K34" s="68"/>
      <c r="L34" s="68">
        <v>0</v>
      </c>
      <c r="M34" s="68">
        <v>0</v>
      </c>
      <c r="N34" s="68"/>
      <c r="O34" s="68">
        <v>257500</v>
      </c>
      <c r="P34" s="68"/>
      <c r="Q34" s="68">
        <v>15640</v>
      </c>
      <c r="R34" s="68"/>
      <c r="S34" s="68">
        <v>4311619861</v>
      </c>
      <c r="T34" s="68"/>
      <c r="U34" s="68">
        <v>3996168972</v>
      </c>
      <c r="V34" s="23"/>
      <c r="W34" s="93">
        <v>0.6</v>
      </c>
    </row>
    <row r="35" spans="1:23" ht="16.5" thickBot="1" x14ac:dyDescent="0.45">
      <c r="A35" s="91" t="s">
        <v>4</v>
      </c>
      <c r="B35" s="91"/>
      <c r="C35" s="91"/>
      <c r="D35" s="91"/>
      <c r="E35" s="60">
        <f>SUM(E10:E34)</f>
        <v>802094016160</v>
      </c>
      <c r="F35" s="60">
        <f t="shared" ref="F35:W35" si="0">SUM(F10:F34)</f>
        <v>0</v>
      </c>
      <c r="G35" s="60">
        <f t="shared" si="0"/>
        <v>742022756544</v>
      </c>
      <c r="H35" s="60">
        <f t="shared" si="0"/>
        <v>0</v>
      </c>
      <c r="I35" s="60"/>
      <c r="J35" s="60">
        <f t="shared" si="0"/>
        <v>76457140534</v>
      </c>
      <c r="K35" s="60">
        <f t="shared" si="0"/>
        <v>0</v>
      </c>
      <c r="L35" s="60"/>
      <c r="M35" s="60">
        <f t="shared" si="0"/>
        <v>130954166350</v>
      </c>
      <c r="N35" s="60">
        <f t="shared" si="0"/>
        <v>0</v>
      </c>
      <c r="O35" s="60"/>
      <c r="P35" s="60">
        <f t="shared" si="0"/>
        <v>0</v>
      </c>
      <c r="Q35" s="60">
        <f t="shared" si="0"/>
        <v>223331</v>
      </c>
      <c r="R35" s="60">
        <f t="shared" si="0"/>
        <v>0</v>
      </c>
      <c r="S35" s="60">
        <f t="shared" si="0"/>
        <v>739246424182</v>
      </c>
      <c r="T35" s="60">
        <f t="shared" si="0"/>
        <v>0</v>
      </c>
      <c r="U35" s="60">
        <f t="shared" si="0"/>
        <v>682961020398</v>
      </c>
      <c r="V35" s="60">
        <f t="shared" si="0"/>
        <v>0</v>
      </c>
      <c r="W35" s="95">
        <f t="shared" si="0"/>
        <v>103.24999999999997</v>
      </c>
    </row>
    <row r="36" spans="1:23" ht="16.5" thickTop="1" x14ac:dyDescent="0.4"/>
  </sheetData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ageMargins left="0.7" right="0.7" top="0.75" bottom="0.75" header="0.3" footer="0.3"/>
  <pageSetup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Q18"/>
  <sheetViews>
    <sheetView rightToLeft="1" view="pageBreakPreview" zoomScaleNormal="100" zoomScaleSheetLayoutView="100" workbookViewId="0">
      <selection activeCell="J33" sqref="J33"/>
    </sheetView>
  </sheetViews>
  <sheetFormatPr defaultColWidth="9.140625" defaultRowHeight="18" x14ac:dyDescent="0.45"/>
  <cols>
    <col min="1" max="1" width="17.7109375" style="13" bestFit="1" customWidth="1"/>
    <col min="2" max="2" width="18.28515625" style="13" bestFit="1" customWidth="1"/>
    <col min="3" max="3" width="7.5703125" style="13" bestFit="1" customWidth="1"/>
    <col min="4" max="4" width="5.85546875" style="13" bestFit="1" customWidth="1"/>
    <col min="5" max="5" width="11" style="13" bestFit="1" customWidth="1"/>
    <col min="6" max="6" width="16.28515625" style="13" bestFit="1" customWidth="1"/>
    <col min="7" max="7" width="5.42578125" style="13" bestFit="1" customWidth="1"/>
    <col min="8" max="8" width="16.85546875" style="13" bestFit="1" customWidth="1"/>
    <col min="9" max="16384" width="9.140625" style="13"/>
  </cols>
  <sheetData>
    <row r="1" spans="1:17" ht="21" x14ac:dyDescent="0.55000000000000004">
      <c r="A1" s="147" t="str">
        <f>مقدمه!U4</f>
        <v>صندوق سرمایه گذاری بازده سهام</v>
      </c>
      <c r="B1" s="147"/>
      <c r="C1" s="147"/>
      <c r="D1" s="147"/>
      <c r="E1" s="147"/>
      <c r="F1" s="147"/>
      <c r="G1" s="147"/>
      <c r="H1" s="147"/>
      <c r="I1" s="54"/>
      <c r="J1" s="54"/>
      <c r="K1" s="54"/>
      <c r="L1" s="54"/>
      <c r="M1" s="54"/>
      <c r="N1" s="54"/>
      <c r="O1" s="54"/>
      <c r="P1" s="54"/>
      <c r="Q1" s="54"/>
    </row>
    <row r="2" spans="1:17" ht="21" x14ac:dyDescent="0.55000000000000004">
      <c r="A2" s="147" t="s">
        <v>82</v>
      </c>
      <c r="B2" s="147"/>
      <c r="C2" s="147"/>
      <c r="D2" s="147"/>
      <c r="E2" s="147"/>
      <c r="F2" s="147"/>
      <c r="G2" s="147"/>
      <c r="H2" s="147"/>
      <c r="I2" s="54"/>
      <c r="J2" s="54"/>
      <c r="K2" s="54"/>
      <c r="L2" s="54"/>
      <c r="M2" s="54"/>
      <c r="N2" s="54"/>
      <c r="O2" s="54"/>
      <c r="P2" s="54"/>
      <c r="Q2" s="54"/>
    </row>
    <row r="3" spans="1:17" ht="21" x14ac:dyDescent="0.55000000000000004">
      <c r="A3" s="147" t="str">
        <f>مقدمه!U7</f>
        <v>برای ماه منتهی به 1405/02/31</v>
      </c>
      <c r="B3" s="147"/>
      <c r="C3" s="147"/>
      <c r="D3" s="147"/>
      <c r="E3" s="147"/>
      <c r="F3" s="147"/>
      <c r="G3" s="147"/>
      <c r="H3" s="147"/>
      <c r="I3" s="54"/>
      <c r="J3" s="54"/>
      <c r="K3" s="54"/>
      <c r="L3" s="54"/>
      <c r="M3" s="54"/>
      <c r="N3" s="54"/>
      <c r="O3" s="54"/>
      <c r="P3" s="54"/>
      <c r="Q3" s="54"/>
    </row>
    <row r="5" spans="1:17" ht="21" x14ac:dyDescent="0.45">
      <c r="A5" s="123" t="s">
        <v>118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</row>
    <row r="7" spans="1:17" ht="40.5" x14ac:dyDescent="0.45">
      <c r="A7" s="110" t="s">
        <v>88</v>
      </c>
      <c r="B7" s="110" t="s">
        <v>89</v>
      </c>
      <c r="C7" s="110" t="s">
        <v>90</v>
      </c>
      <c r="D7" s="110" t="s">
        <v>91</v>
      </c>
      <c r="E7" s="110" t="s">
        <v>92</v>
      </c>
      <c r="F7" s="111" t="s">
        <v>93</v>
      </c>
      <c r="G7" s="110" t="s">
        <v>94</v>
      </c>
      <c r="H7" s="111" t="s">
        <v>95</v>
      </c>
    </row>
    <row r="8" spans="1:17" x14ac:dyDescent="0.45">
      <c r="A8" s="165" t="s">
        <v>202</v>
      </c>
      <c r="B8" s="166" t="s">
        <v>96</v>
      </c>
      <c r="C8" s="112" t="s">
        <v>97</v>
      </c>
      <c r="D8" s="112"/>
      <c r="E8" s="112"/>
      <c r="F8" s="112"/>
      <c r="G8" s="112"/>
      <c r="H8" s="112"/>
    </row>
    <row r="9" spans="1:17" x14ac:dyDescent="0.45">
      <c r="A9" s="165"/>
      <c r="B9" s="166"/>
      <c r="C9" s="112" t="s">
        <v>98</v>
      </c>
      <c r="D9" s="112"/>
      <c r="E9" s="112"/>
      <c r="F9" s="112"/>
      <c r="G9" s="112"/>
      <c r="H9" s="112"/>
    </row>
    <row r="10" spans="1:17" x14ac:dyDescent="0.45">
      <c r="A10" s="165" t="s">
        <v>202</v>
      </c>
      <c r="B10" s="166" t="s">
        <v>99</v>
      </c>
      <c r="C10" s="112" t="s">
        <v>97</v>
      </c>
      <c r="D10" s="112"/>
      <c r="E10" s="112"/>
      <c r="F10" s="112"/>
      <c r="G10" s="112"/>
      <c r="H10" s="112"/>
    </row>
    <row r="11" spans="1:17" x14ac:dyDescent="0.45">
      <c r="A11" s="165"/>
      <c r="B11" s="166"/>
      <c r="C11" s="112" t="s">
        <v>100</v>
      </c>
      <c r="D11" s="112"/>
      <c r="E11" s="112"/>
      <c r="F11" s="112"/>
      <c r="G11" s="112"/>
      <c r="H11" s="112"/>
    </row>
    <row r="12" spans="1:17" ht="71.25" x14ac:dyDescent="0.45">
      <c r="A12" s="113" t="s">
        <v>203</v>
      </c>
      <c r="B12" s="114" t="s">
        <v>101</v>
      </c>
      <c r="C12" s="112" t="s">
        <v>102</v>
      </c>
      <c r="D12" s="112"/>
      <c r="E12" s="112"/>
      <c r="F12" s="112"/>
      <c r="G12" s="112"/>
      <c r="H12" s="112"/>
    </row>
    <row r="13" spans="1:17" x14ac:dyDescent="0.45">
      <c r="A13" s="165" t="s">
        <v>103</v>
      </c>
      <c r="B13" s="165" t="s">
        <v>103</v>
      </c>
      <c r="C13" s="112" t="s">
        <v>104</v>
      </c>
      <c r="D13" s="112"/>
      <c r="E13" s="112"/>
      <c r="F13" s="112"/>
      <c r="G13" s="112"/>
      <c r="H13" s="112"/>
    </row>
    <row r="14" spans="1:17" x14ac:dyDescent="0.45">
      <c r="A14" s="165"/>
      <c r="B14" s="165"/>
      <c r="C14" s="112" t="s">
        <v>105</v>
      </c>
      <c r="D14" s="112"/>
      <c r="E14" s="112"/>
      <c r="F14" s="112"/>
      <c r="G14" s="112"/>
      <c r="H14" s="112"/>
    </row>
    <row r="15" spans="1:17" x14ac:dyDescent="0.45">
      <c r="A15" s="165"/>
      <c r="B15" s="165"/>
      <c r="C15" s="112" t="s">
        <v>106</v>
      </c>
      <c r="D15" s="112"/>
      <c r="E15" s="112"/>
      <c r="F15" s="112"/>
      <c r="G15" s="112"/>
      <c r="H15" s="112"/>
    </row>
    <row r="16" spans="1:17" x14ac:dyDescent="0.45">
      <c r="A16" s="165"/>
      <c r="B16" s="165"/>
      <c r="C16" s="112" t="s">
        <v>107</v>
      </c>
      <c r="D16" s="112"/>
      <c r="E16" s="112"/>
      <c r="F16" s="112"/>
      <c r="G16" s="112"/>
      <c r="H16" s="112"/>
    </row>
    <row r="18" spans="1:6" x14ac:dyDescent="0.45">
      <c r="A18" s="164" t="s">
        <v>108</v>
      </c>
      <c r="B18" s="164"/>
      <c r="C18" s="164"/>
      <c r="D18" s="164"/>
      <c r="E18" s="164"/>
      <c r="F18" s="164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Y25"/>
  <sheetViews>
    <sheetView rightToLeft="1" view="pageBreakPreview" zoomScaleNormal="100" zoomScaleSheetLayoutView="100" workbookViewId="0">
      <selection activeCell="M15" sqref="M15"/>
    </sheetView>
  </sheetViews>
  <sheetFormatPr defaultColWidth="9.140625" defaultRowHeight="15.75" x14ac:dyDescent="0.4"/>
  <cols>
    <col min="1" max="1" width="22.28515625" style="6" customWidth="1"/>
    <col min="2" max="2" width="0.42578125" style="6" customWidth="1"/>
    <col min="3" max="3" width="13.28515625" style="6" customWidth="1"/>
    <col min="4" max="4" width="0.28515625" style="6" customWidth="1"/>
    <col min="5" max="5" width="12" style="6" customWidth="1"/>
    <col min="6" max="6" width="0.28515625" style="6" customWidth="1"/>
    <col min="7" max="7" width="11.5703125" style="6" customWidth="1"/>
    <col min="8" max="8" width="0.42578125" style="6" customWidth="1"/>
    <col min="9" max="9" width="11.7109375" style="6" customWidth="1"/>
    <col min="10" max="10" width="0.28515625" style="6" customWidth="1"/>
    <col min="11" max="11" width="12.5703125" style="6" customWidth="1"/>
    <col min="12" max="12" width="0.5703125" style="6" customWidth="1"/>
    <col min="13" max="13" width="9.140625" style="6"/>
    <col min="14" max="14" width="0.42578125" style="6" customWidth="1"/>
    <col min="15" max="15" width="11" style="6" bestFit="1" customWidth="1"/>
    <col min="16" max="16" width="0.42578125" style="6" customWidth="1"/>
    <col min="17" max="17" width="9.140625" style="6" customWidth="1"/>
    <col min="18" max="18" width="0.42578125" style="6" customWidth="1"/>
    <col min="19" max="19" width="9.42578125" style="6" customWidth="1"/>
    <col min="20" max="20" width="9.140625" style="6" hidden="1" customWidth="1"/>
    <col min="21" max="21" width="9.7109375" style="6" customWidth="1"/>
    <col min="22" max="22" width="0.42578125" style="6" customWidth="1"/>
    <col min="23" max="23" width="9.140625" style="6"/>
    <col min="24" max="24" width="0.5703125" style="6" customWidth="1"/>
    <col min="25" max="25" width="9.140625" style="6"/>
    <col min="26" max="26" width="0.5703125" style="6" customWidth="1"/>
    <col min="27" max="16384" width="9.140625" style="6"/>
  </cols>
  <sheetData>
    <row r="1" spans="1:25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25" ht="21" x14ac:dyDescent="0.55000000000000004">
      <c r="A2" s="122" t="s">
        <v>76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5" ht="21.75" thickBot="1" x14ac:dyDescent="0.6">
      <c r="A3" s="122" t="str">
        <f>مقدمه!U7</f>
        <v>برای ماه منتهی به 1405/02/31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25" ht="21" x14ac:dyDescent="0.4">
      <c r="A4" s="132" t="s">
        <v>77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</row>
    <row r="5" spans="1:25" ht="16.5" thickBot="1" x14ac:dyDescent="0.45">
      <c r="A5" s="1"/>
      <c r="B5" s="1"/>
      <c r="C5" s="3"/>
      <c r="D5" s="3"/>
      <c r="E5" s="3"/>
      <c r="F5" s="3"/>
      <c r="G5" s="3"/>
      <c r="H5" s="3"/>
      <c r="I5" s="3"/>
    </row>
    <row r="6" spans="1:25" ht="16.5" thickBot="1" x14ac:dyDescent="0.45">
      <c r="A6" s="1"/>
      <c r="B6" s="1"/>
      <c r="C6" s="133" t="str">
        <f>مقدمه!Q9</f>
        <v xml:space="preserve"> 1405/01/31</v>
      </c>
      <c r="D6" s="133"/>
      <c r="E6" s="133"/>
      <c r="F6" s="133"/>
      <c r="G6" s="133"/>
      <c r="H6" s="133"/>
      <c r="I6" s="133"/>
      <c r="K6" s="133" t="str">
        <f>مقدمه!T9</f>
        <v xml:space="preserve"> 1405/02/31</v>
      </c>
      <c r="L6" s="133"/>
      <c r="M6" s="133"/>
      <c r="N6" s="133"/>
      <c r="O6" s="133"/>
      <c r="P6" s="133"/>
      <c r="Q6" s="133"/>
    </row>
    <row r="7" spans="1:25" ht="16.5" thickBot="1" x14ac:dyDescent="0.45">
      <c r="A7" s="36" t="s">
        <v>42</v>
      </c>
      <c r="B7" s="1"/>
      <c r="C7" s="36" t="s">
        <v>43</v>
      </c>
      <c r="D7" s="1"/>
      <c r="E7" s="36" t="s">
        <v>44</v>
      </c>
      <c r="F7" s="1"/>
      <c r="G7" s="36" t="s">
        <v>45</v>
      </c>
      <c r="H7" s="1"/>
      <c r="I7" s="36" t="s">
        <v>46</v>
      </c>
      <c r="K7" s="36" t="s">
        <v>43</v>
      </c>
      <c r="L7" s="1"/>
      <c r="M7" s="36" t="s">
        <v>44</v>
      </c>
      <c r="N7" s="1"/>
      <c r="O7" s="36" t="s">
        <v>45</v>
      </c>
      <c r="P7" s="1"/>
      <c r="Q7" s="36" t="s">
        <v>46</v>
      </c>
    </row>
    <row r="8" spans="1:25" x14ac:dyDescent="0.4">
      <c r="A8" s="20" t="s">
        <v>3</v>
      </c>
      <c r="B8" s="20"/>
      <c r="C8" s="23" t="s">
        <v>2</v>
      </c>
      <c r="D8" s="21"/>
      <c r="E8" s="23" t="s">
        <v>2</v>
      </c>
      <c r="F8" s="21"/>
      <c r="G8" s="21" t="s">
        <v>2</v>
      </c>
      <c r="H8" s="21"/>
      <c r="I8" s="23" t="s">
        <v>2</v>
      </c>
      <c r="K8" s="23" t="s">
        <v>2</v>
      </c>
      <c r="L8" s="21"/>
      <c r="M8" s="23" t="s">
        <v>2</v>
      </c>
      <c r="N8" s="21"/>
      <c r="O8" s="21" t="s">
        <v>2</v>
      </c>
      <c r="P8" s="21"/>
      <c r="Q8" s="23" t="s">
        <v>2</v>
      </c>
    </row>
    <row r="9" spans="1:25" x14ac:dyDescent="0.4">
      <c r="A9" s="20" t="s">
        <v>3</v>
      </c>
      <c r="B9" s="20"/>
      <c r="C9" s="23" t="s">
        <v>2</v>
      </c>
      <c r="D9" s="21"/>
      <c r="E9" s="23" t="s">
        <v>2</v>
      </c>
      <c r="F9" s="21"/>
      <c r="G9" s="23" t="s">
        <v>2</v>
      </c>
      <c r="H9" s="23"/>
      <c r="I9" s="23" t="s">
        <v>2</v>
      </c>
      <c r="K9" s="23" t="s">
        <v>2</v>
      </c>
      <c r="L9" s="21"/>
      <c r="M9" s="23" t="s">
        <v>2</v>
      </c>
      <c r="N9" s="21"/>
      <c r="O9" s="23" t="s">
        <v>2</v>
      </c>
      <c r="P9" s="23"/>
      <c r="Q9" s="23" t="s">
        <v>2</v>
      </c>
    </row>
    <row r="10" spans="1:25" ht="21" x14ac:dyDescent="0.55000000000000004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</row>
    <row r="11" spans="1:25" ht="21.75" thickBot="1" x14ac:dyDescent="0.6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25" ht="21" x14ac:dyDescent="0.4">
      <c r="A12" s="132" t="s">
        <v>109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</row>
    <row r="13" spans="1:25" ht="16.5" thickBot="1" x14ac:dyDescent="0.45">
      <c r="A13" s="1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3"/>
    </row>
    <row r="14" spans="1:25" ht="18.600000000000001" customHeight="1" thickBot="1" x14ac:dyDescent="0.45">
      <c r="A14" s="1"/>
      <c r="B14" s="1"/>
      <c r="C14" s="133" t="str">
        <f>C6</f>
        <v xml:space="preserve"> 1405/01/31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O14" s="133" t="str">
        <f>K6</f>
        <v xml:space="preserve"> 1405/02/31</v>
      </c>
      <c r="P14" s="133"/>
      <c r="Q14" s="133"/>
      <c r="R14" s="133"/>
      <c r="S14" s="133"/>
      <c r="T14" s="133"/>
      <c r="U14" s="133"/>
      <c r="V14" s="133"/>
      <c r="W14" s="133"/>
      <c r="X14" s="133"/>
      <c r="Y14" s="133"/>
    </row>
    <row r="15" spans="1:25" ht="16.5" thickBot="1" x14ac:dyDescent="0.45">
      <c r="A15" s="36" t="s">
        <v>42</v>
      </c>
      <c r="B15" s="1"/>
      <c r="C15" s="36" t="s">
        <v>111</v>
      </c>
      <c r="D15" s="1"/>
      <c r="E15" s="36" t="s">
        <v>110</v>
      </c>
      <c r="F15" s="1"/>
      <c r="G15" s="36" t="s">
        <v>112</v>
      </c>
      <c r="H15" s="1"/>
      <c r="I15" s="36" t="s">
        <v>91</v>
      </c>
      <c r="J15" s="1"/>
      <c r="K15" s="36" t="s">
        <v>44</v>
      </c>
      <c r="L15" s="1"/>
      <c r="M15" s="36" t="s">
        <v>45</v>
      </c>
      <c r="O15" s="36" t="s">
        <v>111</v>
      </c>
      <c r="P15" s="1"/>
      <c r="Q15" s="36" t="s">
        <v>110</v>
      </c>
      <c r="R15" s="1"/>
      <c r="S15" s="57" t="s">
        <v>112</v>
      </c>
      <c r="T15" s="1"/>
      <c r="U15" s="36" t="s">
        <v>91</v>
      </c>
      <c r="V15" s="1"/>
      <c r="W15" s="36" t="s">
        <v>44</v>
      </c>
      <c r="X15" s="1"/>
      <c r="Y15" s="36" t="s">
        <v>45</v>
      </c>
    </row>
    <row r="16" spans="1:25" x14ac:dyDescent="0.4">
      <c r="A16" s="20" t="s">
        <v>3</v>
      </c>
      <c r="B16" s="20"/>
      <c r="C16" s="23" t="s">
        <v>2</v>
      </c>
      <c r="D16" s="23"/>
      <c r="E16" s="23" t="s">
        <v>2</v>
      </c>
      <c r="F16" s="23"/>
      <c r="G16" s="23" t="s">
        <v>2</v>
      </c>
      <c r="H16" s="23"/>
      <c r="I16" s="23" t="s">
        <v>2</v>
      </c>
      <c r="J16" s="23"/>
      <c r="K16" s="23" t="s">
        <v>2</v>
      </c>
      <c r="L16" s="21"/>
      <c r="M16" s="21" t="s">
        <v>2</v>
      </c>
      <c r="O16" s="23" t="s">
        <v>2</v>
      </c>
      <c r="P16" s="23"/>
      <c r="Q16" s="23" t="s">
        <v>2</v>
      </c>
      <c r="R16" s="23"/>
      <c r="S16" s="23" t="s">
        <v>2</v>
      </c>
      <c r="T16" s="23"/>
      <c r="U16" s="23" t="s">
        <v>2</v>
      </c>
      <c r="V16" s="23"/>
      <c r="W16" s="23" t="s">
        <v>2</v>
      </c>
      <c r="X16" s="21"/>
      <c r="Y16" s="21" t="s">
        <v>2</v>
      </c>
    </row>
    <row r="17" spans="1:25" x14ac:dyDescent="0.4">
      <c r="A17" s="20" t="s">
        <v>3</v>
      </c>
      <c r="B17" s="20"/>
      <c r="C17" s="23" t="s">
        <v>2</v>
      </c>
      <c r="D17" s="23"/>
      <c r="E17" s="23" t="s">
        <v>2</v>
      </c>
      <c r="F17" s="23"/>
      <c r="G17" s="23" t="s">
        <v>2</v>
      </c>
      <c r="H17" s="23"/>
      <c r="I17" s="23" t="s">
        <v>2</v>
      </c>
      <c r="J17" s="23"/>
      <c r="K17" s="23" t="s">
        <v>2</v>
      </c>
      <c r="L17" s="21"/>
      <c r="M17" s="23" t="s">
        <v>2</v>
      </c>
      <c r="O17" s="23" t="s">
        <v>2</v>
      </c>
      <c r="P17" s="23"/>
      <c r="Q17" s="23" t="s">
        <v>2</v>
      </c>
      <c r="R17" s="23"/>
      <c r="S17" s="23" t="s">
        <v>2</v>
      </c>
      <c r="T17" s="23"/>
      <c r="U17" s="23" t="s">
        <v>2</v>
      </c>
      <c r="V17" s="23"/>
      <c r="W17" s="23" t="s">
        <v>2</v>
      </c>
      <c r="X17" s="21"/>
      <c r="Y17" s="23" t="s">
        <v>2</v>
      </c>
    </row>
    <row r="18" spans="1:25" ht="21" x14ac:dyDescent="0.55000000000000004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ht="21.75" thickBot="1" x14ac:dyDescent="0.6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5"/>
      <c r="T19" s="55"/>
      <c r="U19" s="55"/>
      <c r="V19" s="55"/>
      <c r="W19" s="55"/>
      <c r="X19" s="55"/>
      <c r="Y19" s="55"/>
    </row>
    <row r="20" spans="1:25" ht="21" x14ac:dyDescent="0.4">
      <c r="A20" s="132" t="s">
        <v>113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</row>
    <row r="21" spans="1:25" ht="16.5" thickBot="1" x14ac:dyDescent="0.45">
      <c r="A21" s="1"/>
      <c r="B21" s="1"/>
      <c r="C21" s="3"/>
      <c r="D21" s="3"/>
      <c r="E21" s="3"/>
    </row>
    <row r="22" spans="1:25" ht="18.600000000000001" customHeight="1" thickBot="1" x14ac:dyDescent="0.45">
      <c r="A22" s="1"/>
      <c r="B22" s="1"/>
      <c r="C22" s="133" t="str">
        <f>C14</f>
        <v xml:space="preserve"> 1405/01/31</v>
      </c>
      <c r="D22" s="133"/>
      <c r="E22" s="133"/>
      <c r="F22" s="133"/>
      <c r="G22" s="133"/>
      <c r="H22" s="133"/>
      <c r="I22" s="133"/>
      <c r="K22" s="133" t="str">
        <f>O14</f>
        <v xml:space="preserve"> 1405/02/31</v>
      </c>
      <c r="L22" s="133"/>
      <c r="M22" s="133"/>
      <c r="N22" s="133"/>
      <c r="O22" s="133"/>
      <c r="P22" s="133"/>
      <c r="Q22" s="133"/>
      <c r="R22" s="56"/>
      <c r="S22" s="56"/>
      <c r="T22" s="56"/>
      <c r="U22" s="56"/>
    </row>
    <row r="23" spans="1:25" ht="16.5" thickBot="1" x14ac:dyDescent="0.45">
      <c r="A23" s="36" t="s">
        <v>42</v>
      </c>
      <c r="B23" s="1"/>
      <c r="C23" s="36" t="s">
        <v>110</v>
      </c>
      <c r="D23" s="1"/>
      <c r="E23" s="36" t="s">
        <v>91</v>
      </c>
      <c r="F23" s="1"/>
      <c r="G23" s="36" t="s">
        <v>44</v>
      </c>
      <c r="H23" s="1"/>
      <c r="I23" s="36" t="s">
        <v>45</v>
      </c>
      <c r="K23" s="36" t="s">
        <v>110</v>
      </c>
      <c r="L23" s="1"/>
      <c r="M23" s="36" t="s">
        <v>91</v>
      </c>
      <c r="N23" s="1"/>
      <c r="O23" s="36" t="s">
        <v>44</v>
      </c>
      <c r="P23" s="1"/>
      <c r="Q23" s="36" t="s">
        <v>45</v>
      </c>
      <c r="R23" s="1"/>
      <c r="S23" s="1"/>
      <c r="T23" s="1"/>
      <c r="U23" s="1"/>
    </row>
    <row r="24" spans="1:25" x14ac:dyDescent="0.4">
      <c r="A24" s="20" t="s">
        <v>3</v>
      </c>
      <c r="B24" s="20"/>
      <c r="C24" s="23" t="s">
        <v>2</v>
      </c>
      <c r="D24" s="23"/>
      <c r="E24" s="23" t="s">
        <v>2</v>
      </c>
      <c r="F24" s="23"/>
      <c r="G24" s="23" t="s">
        <v>2</v>
      </c>
      <c r="H24" s="21"/>
      <c r="I24" s="21" t="s">
        <v>2</v>
      </c>
      <c r="K24" s="23" t="s">
        <v>2</v>
      </c>
      <c r="L24" s="23"/>
      <c r="M24" s="23" t="s">
        <v>2</v>
      </c>
      <c r="N24" s="23"/>
      <c r="O24" s="23" t="s">
        <v>2</v>
      </c>
      <c r="P24" s="21"/>
      <c r="Q24" s="21" t="s">
        <v>2</v>
      </c>
      <c r="R24" s="23"/>
      <c r="S24" s="23"/>
      <c r="T24" s="21"/>
      <c r="U24" s="21"/>
    </row>
    <row r="25" spans="1:25" x14ac:dyDescent="0.4">
      <c r="A25" s="20" t="s">
        <v>3</v>
      </c>
      <c r="B25" s="20"/>
      <c r="C25" s="23" t="s">
        <v>2</v>
      </c>
      <c r="D25" s="23"/>
      <c r="E25" s="23" t="s">
        <v>2</v>
      </c>
      <c r="F25" s="23"/>
      <c r="G25" s="23" t="s">
        <v>2</v>
      </c>
      <c r="H25" s="21"/>
      <c r="I25" s="23" t="s">
        <v>2</v>
      </c>
      <c r="K25" s="23" t="s">
        <v>2</v>
      </c>
      <c r="L25" s="23"/>
      <c r="M25" s="23" t="s">
        <v>2</v>
      </c>
      <c r="N25" s="23"/>
      <c r="O25" s="23" t="s">
        <v>2</v>
      </c>
      <c r="P25" s="21"/>
      <c r="Q25" s="23" t="s">
        <v>2</v>
      </c>
      <c r="R25" s="23"/>
      <c r="S25" s="23"/>
      <c r="T25" s="21"/>
      <c r="U25" s="23"/>
    </row>
  </sheetData>
  <mergeCells count="12">
    <mergeCell ref="A20:Q20"/>
    <mergeCell ref="C22:I22"/>
    <mergeCell ref="K22:Q22"/>
    <mergeCell ref="A1:Q1"/>
    <mergeCell ref="A2:Q2"/>
    <mergeCell ref="A3:Q3"/>
    <mergeCell ref="C6:I6"/>
    <mergeCell ref="K6:Q6"/>
    <mergeCell ref="A4:Q4"/>
    <mergeCell ref="A12:Q12"/>
    <mergeCell ref="C14:M14"/>
    <mergeCell ref="O14:Y14"/>
  </mergeCells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I25"/>
  <sheetViews>
    <sheetView rightToLeft="1" view="pageBreakPreview" zoomScale="85" zoomScaleNormal="100" zoomScaleSheetLayoutView="85" workbookViewId="0">
      <selection activeCell="J33" sqref="J33"/>
    </sheetView>
  </sheetViews>
  <sheetFormatPr defaultColWidth="9.140625" defaultRowHeight="15.75" x14ac:dyDescent="0.4"/>
  <cols>
    <col min="1" max="1" width="18.140625" style="30" customWidth="1"/>
    <col min="2" max="2" width="0.5703125" style="30" customWidth="1"/>
    <col min="3" max="3" width="13.42578125" style="30" bestFit="1" customWidth="1"/>
    <col min="4" max="4" width="0.5703125" style="30" customWidth="1"/>
    <col min="5" max="5" width="20.42578125" style="30" bestFit="1" customWidth="1"/>
    <col min="6" max="6" width="0.5703125" style="30" customWidth="1"/>
    <col min="7" max="7" width="11.28515625" style="30" bestFit="1" customWidth="1"/>
    <col min="8" max="8" width="0.5703125" style="30" customWidth="1"/>
    <col min="9" max="9" width="9.5703125" style="30" bestFit="1" customWidth="1"/>
    <col min="10" max="10" width="0.42578125" style="30" customWidth="1"/>
    <col min="11" max="11" width="10.7109375" style="30" bestFit="1" customWidth="1"/>
    <col min="12" max="12" width="0.7109375" style="30" customWidth="1"/>
    <col min="13" max="13" width="8.42578125" style="30" bestFit="1" customWidth="1"/>
    <col min="14" max="14" width="0.28515625" style="30" customWidth="1"/>
    <col min="15" max="15" width="7.85546875" style="30" bestFit="1" customWidth="1"/>
    <col min="16" max="16" width="0.42578125" style="30" customWidth="1"/>
    <col min="17" max="17" width="16.42578125" style="30" bestFit="1" customWidth="1"/>
    <col min="18" max="18" width="0.5703125" style="30" customWidth="1"/>
    <col min="19" max="19" width="16.140625" style="30" bestFit="1" customWidth="1"/>
    <col min="20" max="20" width="0.5703125" style="30" customWidth="1"/>
    <col min="21" max="21" width="7.85546875" style="30" bestFit="1" customWidth="1"/>
    <col min="22" max="22" width="14.5703125" style="30" bestFit="1" customWidth="1"/>
    <col min="23" max="23" width="0.5703125" style="30" customWidth="1"/>
    <col min="24" max="24" width="7.85546875" style="30" bestFit="1" customWidth="1"/>
    <col min="25" max="25" width="14.7109375" style="30" bestFit="1" customWidth="1"/>
    <col min="26" max="26" width="0.5703125" style="30" customWidth="1"/>
    <col min="27" max="27" width="7.85546875" style="30" bestFit="1" customWidth="1"/>
    <col min="28" max="28" width="0.42578125" style="30" customWidth="1"/>
    <col min="29" max="29" width="11.85546875" style="30" bestFit="1" customWidth="1"/>
    <col min="30" max="30" width="0.28515625" style="30" customWidth="1"/>
    <col min="31" max="31" width="16" style="30" bestFit="1" customWidth="1"/>
    <col min="32" max="32" width="0.42578125" style="30" customWidth="1"/>
    <col min="33" max="33" width="16.140625" style="30" bestFit="1" customWidth="1"/>
    <col min="34" max="34" width="0.42578125" style="30" customWidth="1"/>
    <col min="35" max="35" width="9" style="30" customWidth="1"/>
    <col min="36" max="16384" width="9.140625" style="30"/>
  </cols>
  <sheetData>
    <row r="1" spans="1:35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</row>
    <row r="2" spans="1:35" ht="21" x14ac:dyDescent="0.55000000000000004">
      <c r="A2" s="122" t="s">
        <v>76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</row>
    <row r="3" spans="1:35" ht="21" x14ac:dyDescent="0.55000000000000004">
      <c r="A3" s="122" t="str">
        <f>مقدمه!U7</f>
        <v>برای ماه منتهی به 1405/02/31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</row>
    <row r="4" spans="1:35" ht="21" x14ac:dyDescent="0.4">
      <c r="A4" s="123" t="s">
        <v>197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</row>
    <row r="6" spans="1:35" ht="18" customHeight="1" thickBot="1" x14ac:dyDescent="0.45">
      <c r="A6" s="124" t="s">
        <v>28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8"/>
      <c r="O6" s="124" t="str">
        <f>مقدمه!Q9</f>
        <v xml:space="preserve"> 1405/01/31</v>
      </c>
      <c r="P6" s="124"/>
      <c r="Q6" s="124"/>
      <c r="R6" s="124"/>
      <c r="S6" s="124"/>
      <c r="T6" s="34"/>
      <c r="U6" s="141" t="s">
        <v>13</v>
      </c>
      <c r="V6" s="141"/>
      <c r="W6" s="141"/>
      <c r="X6" s="141"/>
      <c r="Y6" s="141"/>
      <c r="AA6" s="124" t="str">
        <f>مقدمه!T9</f>
        <v xml:space="preserve"> 1405/02/31</v>
      </c>
      <c r="AB6" s="124"/>
      <c r="AC6" s="124"/>
      <c r="AD6" s="124"/>
      <c r="AE6" s="124"/>
      <c r="AF6" s="124"/>
      <c r="AG6" s="124"/>
      <c r="AH6" s="124"/>
      <c r="AI6" s="124"/>
    </row>
    <row r="7" spans="1:35" ht="26.25" customHeight="1" x14ac:dyDescent="0.4">
      <c r="A7" s="118" t="s">
        <v>29</v>
      </c>
      <c r="B7" s="18"/>
      <c r="C7" s="138" t="s">
        <v>12</v>
      </c>
      <c r="D7" s="18"/>
      <c r="E7" s="140" t="s">
        <v>11</v>
      </c>
      <c r="F7" s="18"/>
      <c r="G7" s="134" t="s">
        <v>40</v>
      </c>
      <c r="H7" s="18"/>
      <c r="I7" s="138" t="s">
        <v>32</v>
      </c>
      <c r="J7" s="18"/>
      <c r="K7" s="140" t="s">
        <v>10</v>
      </c>
      <c r="L7" s="2"/>
      <c r="M7" s="140" t="s">
        <v>9</v>
      </c>
      <c r="N7" s="18"/>
      <c r="O7" s="135" t="s">
        <v>5</v>
      </c>
      <c r="P7" s="134"/>
      <c r="Q7" s="134" t="s">
        <v>0</v>
      </c>
      <c r="R7" s="134"/>
      <c r="S7" s="134" t="s">
        <v>30</v>
      </c>
      <c r="T7" s="18"/>
      <c r="U7" s="137" t="s">
        <v>6</v>
      </c>
      <c r="V7" s="137"/>
      <c r="X7" s="137" t="s">
        <v>7</v>
      </c>
      <c r="Y7" s="137"/>
      <c r="AA7" s="135" t="s">
        <v>5</v>
      </c>
      <c r="AB7" s="118"/>
      <c r="AC7" s="134" t="s">
        <v>41</v>
      </c>
      <c r="AD7" s="18"/>
      <c r="AE7" s="134" t="s">
        <v>0</v>
      </c>
      <c r="AF7" s="118"/>
      <c r="AG7" s="134" t="s">
        <v>30</v>
      </c>
      <c r="AH7" s="31"/>
      <c r="AI7" s="134" t="s">
        <v>31</v>
      </c>
    </row>
    <row r="8" spans="1:35" s="33" customFormat="1" ht="40.5" customHeight="1" thickBot="1" x14ac:dyDescent="0.3">
      <c r="A8" s="124"/>
      <c r="B8" s="18"/>
      <c r="C8" s="139"/>
      <c r="D8" s="18"/>
      <c r="E8" s="139"/>
      <c r="F8" s="18"/>
      <c r="G8" s="124"/>
      <c r="H8" s="18"/>
      <c r="I8" s="139"/>
      <c r="J8" s="18"/>
      <c r="K8" s="139"/>
      <c r="L8" s="34"/>
      <c r="M8" s="139"/>
      <c r="N8" s="18"/>
      <c r="O8" s="136"/>
      <c r="P8" s="118"/>
      <c r="Q8" s="124"/>
      <c r="R8" s="118"/>
      <c r="S8" s="124"/>
      <c r="T8" s="18"/>
      <c r="U8" s="32" t="s">
        <v>5</v>
      </c>
      <c r="V8" s="32" t="s">
        <v>0</v>
      </c>
      <c r="X8" s="32" t="s">
        <v>5</v>
      </c>
      <c r="Y8" s="32" t="s">
        <v>75</v>
      </c>
      <c r="AA8" s="136"/>
      <c r="AB8" s="118"/>
      <c r="AC8" s="124"/>
      <c r="AD8" s="18"/>
      <c r="AE8" s="124"/>
      <c r="AF8" s="118"/>
      <c r="AG8" s="124"/>
      <c r="AH8" s="31"/>
      <c r="AI8" s="124"/>
    </row>
    <row r="9" spans="1:35" ht="19.5" thickBot="1" x14ac:dyDescent="0.45">
      <c r="A9" s="18" t="s">
        <v>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31"/>
      <c r="P9" s="18"/>
      <c r="Q9" s="66"/>
      <c r="R9" s="18"/>
      <c r="S9" s="66"/>
      <c r="T9" s="18"/>
      <c r="U9" s="31"/>
      <c r="V9" s="66"/>
      <c r="X9" s="31"/>
      <c r="Y9" s="66"/>
      <c r="AA9" s="31"/>
      <c r="AB9" s="18"/>
      <c r="AC9" s="66"/>
      <c r="AD9" s="18"/>
      <c r="AE9" s="66"/>
      <c r="AF9" s="18"/>
      <c r="AG9" s="66"/>
      <c r="AH9" s="18"/>
      <c r="AI9" s="65"/>
    </row>
    <row r="10" spans="1:35" ht="16.5" thickTop="1" x14ac:dyDescent="0.4"/>
    <row r="14" spans="1:35" x14ac:dyDescent="0.4">
      <c r="K14" s="2"/>
    </row>
    <row r="25" spans="17:17" ht="18.75" x14ac:dyDescent="0.4">
      <c r="Q25" s="61"/>
    </row>
  </sheetData>
  <mergeCells count="29">
    <mergeCell ref="A1:AI1"/>
    <mergeCell ref="A2:AI2"/>
    <mergeCell ref="A3:AI3"/>
    <mergeCell ref="A4:AI4"/>
    <mergeCell ref="U6:Y6"/>
    <mergeCell ref="AA6:AI6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G7:AG8"/>
    <mergeCell ref="AI7:AI8"/>
    <mergeCell ref="AA7:AA8"/>
    <mergeCell ref="AB7:AB8"/>
    <mergeCell ref="AE7:AE8"/>
    <mergeCell ref="AF7:AF8"/>
    <mergeCell ref="AC7:AC8"/>
  </mergeCells>
  <pageMargins left="0.7" right="0.7" top="0.75" bottom="0.75" header="0.3" footer="0.3"/>
  <pageSetup scale="45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W11"/>
  <sheetViews>
    <sheetView rightToLeft="1" view="pageBreakPreview" zoomScale="85" zoomScaleNormal="100" zoomScaleSheetLayoutView="85" workbookViewId="0">
      <selection activeCell="J33" sqref="J33"/>
    </sheetView>
  </sheetViews>
  <sheetFormatPr defaultColWidth="9.140625" defaultRowHeight="15.75" x14ac:dyDescent="0.4"/>
  <cols>
    <col min="1" max="1" width="16" style="6" customWidth="1"/>
    <col min="2" max="2" width="1.140625" style="6" customWidth="1"/>
    <col min="3" max="3" width="8" style="6" bestFit="1" customWidth="1"/>
    <col min="4" max="4" width="0.85546875" style="6" customWidth="1"/>
    <col min="5" max="5" width="12.5703125" style="6" bestFit="1" customWidth="1"/>
    <col min="6" max="6" width="1.28515625" style="6" customWidth="1"/>
    <col min="7" max="7" width="12.42578125" style="6" bestFit="1" customWidth="1"/>
    <col min="8" max="8" width="0.5703125" style="6" customWidth="1"/>
    <col min="9" max="9" width="9.28515625" style="6" bestFit="1" customWidth="1"/>
    <col min="10" max="10" width="13.5703125" style="6" bestFit="1" customWidth="1"/>
    <col min="11" max="11" width="0.5703125" style="6" customWidth="1"/>
    <col min="12" max="12" width="8.28515625" style="6" bestFit="1" customWidth="1"/>
    <col min="13" max="13" width="11.5703125" style="6" bestFit="1" customWidth="1"/>
    <col min="14" max="14" width="0.5703125" style="6" customWidth="1"/>
    <col min="15" max="15" width="8" style="6" bestFit="1" customWidth="1"/>
    <col min="16" max="16" width="0.7109375" style="6" customWidth="1"/>
    <col min="17" max="17" width="13.85546875" style="6" bestFit="1" customWidth="1"/>
    <col min="18" max="18" width="0.5703125" style="6" customWidth="1"/>
    <col min="19" max="19" width="12.42578125" style="6" bestFit="1" customWidth="1"/>
    <col min="20" max="20" width="0.42578125" style="6" customWidth="1"/>
    <col min="21" max="21" width="12.42578125" style="6" bestFit="1" customWidth="1"/>
    <col min="22" max="22" width="0.7109375" style="6" customWidth="1"/>
    <col min="23" max="23" width="11.5703125" style="6" bestFit="1" customWidth="1"/>
    <col min="24" max="16384" width="9.140625" style="6"/>
  </cols>
  <sheetData>
    <row r="1" spans="1:23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</row>
    <row r="2" spans="1:23" ht="21" x14ac:dyDescent="0.55000000000000004">
      <c r="A2" s="122" t="s">
        <v>76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spans="1:23" ht="21" x14ac:dyDescent="0.55000000000000004">
      <c r="A3" s="122" t="str">
        <f>مقدمه!U7</f>
        <v>برای ماه منتهی به 1405/02/31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</row>
    <row r="4" spans="1:23" ht="21" x14ac:dyDescent="0.4">
      <c r="A4" s="123" t="s">
        <v>198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</row>
    <row r="6" spans="1:23" ht="18.75" customHeight="1" thickBot="1" x14ac:dyDescent="0.45">
      <c r="A6" s="18"/>
      <c r="B6" s="19"/>
      <c r="C6" s="124" t="str">
        <f>مقدمه!Q9</f>
        <v xml:space="preserve"> 1405/01/31</v>
      </c>
      <c r="D6" s="124"/>
      <c r="E6" s="124"/>
      <c r="F6" s="124"/>
      <c r="G6" s="124"/>
      <c r="H6" s="19"/>
      <c r="I6" s="126" t="s">
        <v>13</v>
      </c>
      <c r="J6" s="126"/>
      <c r="K6" s="126"/>
      <c r="L6" s="126"/>
      <c r="M6" s="126"/>
      <c r="O6" s="124" t="str">
        <f>مقدمه!T9</f>
        <v xml:space="preserve"> 1405/02/31</v>
      </c>
      <c r="P6" s="124"/>
      <c r="Q6" s="124"/>
      <c r="R6" s="124"/>
      <c r="S6" s="124"/>
      <c r="T6" s="124"/>
      <c r="U6" s="124"/>
      <c r="V6" s="124"/>
      <c r="W6" s="124"/>
    </row>
    <row r="7" spans="1:23" ht="17.25" customHeight="1" x14ac:dyDescent="0.4">
      <c r="A7" s="127" t="s">
        <v>114</v>
      </c>
      <c r="B7" s="20"/>
      <c r="C7" s="128" t="s">
        <v>115</v>
      </c>
      <c r="D7" s="127"/>
      <c r="E7" s="128" t="s">
        <v>0</v>
      </c>
      <c r="F7" s="127"/>
      <c r="G7" s="120" t="s">
        <v>30</v>
      </c>
      <c r="H7" s="23"/>
      <c r="I7" s="130" t="s">
        <v>127</v>
      </c>
      <c r="J7" s="130"/>
      <c r="K7" s="22"/>
      <c r="L7" s="130" t="s">
        <v>128</v>
      </c>
      <c r="M7" s="130"/>
      <c r="O7" s="131" t="s">
        <v>5</v>
      </c>
      <c r="P7" s="127"/>
      <c r="Q7" s="120" t="s">
        <v>131</v>
      </c>
      <c r="R7" s="21"/>
      <c r="S7" s="131" t="s">
        <v>0</v>
      </c>
      <c r="T7" s="127"/>
      <c r="U7" s="120" t="s">
        <v>30</v>
      </c>
      <c r="V7" s="23"/>
      <c r="W7" s="120" t="s">
        <v>33</v>
      </c>
    </row>
    <row r="8" spans="1:23" ht="20.25" customHeight="1" thickBot="1" x14ac:dyDescent="0.45">
      <c r="A8" s="121"/>
      <c r="B8" s="20"/>
      <c r="C8" s="129"/>
      <c r="D8" s="127"/>
      <c r="E8" s="129"/>
      <c r="F8" s="127"/>
      <c r="G8" s="121"/>
      <c r="H8" s="23"/>
      <c r="I8" s="29" t="s">
        <v>5</v>
      </c>
      <c r="J8" s="29" t="s">
        <v>0</v>
      </c>
      <c r="K8" s="22"/>
      <c r="L8" s="29" t="s">
        <v>5</v>
      </c>
      <c r="M8" s="29" t="s">
        <v>75</v>
      </c>
      <c r="O8" s="129"/>
      <c r="P8" s="127"/>
      <c r="Q8" s="121"/>
      <c r="R8" s="21"/>
      <c r="S8" s="129"/>
      <c r="T8" s="127"/>
      <c r="U8" s="121"/>
      <c r="V8" s="23"/>
      <c r="W8" s="121"/>
    </row>
    <row r="9" spans="1:23" ht="32.25" customHeight="1" x14ac:dyDescent="0.4">
      <c r="A9" s="21"/>
      <c r="B9" s="20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70"/>
      <c r="R9" s="62"/>
      <c r="S9" s="62"/>
      <c r="T9" s="62"/>
      <c r="U9" s="62"/>
      <c r="V9" s="62"/>
      <c r="W9" s="64"/>
    </row>
    <row r="10" spans="1:23" ht="16.5" thickBot="1" x14ac:dyDescent="0.45">
      <c r="A10" s="20" t="s">
        <v>4</v>
      </c>
      <c r="B10" s="20"/>
      <c r="C10" s="23"/>
      <c r="D10" s="21"/>
      <c r="E10" s="60">
        <f>SUM(E9:E9)</f>
        <v>0</v>
      </c>
      <c r="F10" s="21"/>
      <c r="G10" s="63">
        <f>SUM(G9:G9)</f>
        <v>0</v>
      </c>
      <c r="H10" s="21"/>
      <c r="I10" s="60">
        <f>SUM(I9:I9)</f>
        <v>0</v>
      </c>
      <c r="J10" s="60">
        <f>SUM(J9:J9)</f>
        <v>0</v>
      </c>
      <c r="L10" s="60">
        <f>SUM(L9:L9)</f>
        <v>0</v>
      </c>
      <c r="M10" s="60">
        <f>SUM(M9:M9)</f>
        <v>0</v>
      </c>
      <c r="O10" s="23"/>
      <c r="P10" s="21"/>
      <c r="Q10" s="69">
        <f>SUM(Q9:Q9)</f>
        <v>0</v>
      </c>
      <c r="R10" s="21"/>
      <c r="S10" s="60">
        <f>SUM(S9:S9)</f>
        <v>0</v>
      </c>
      <c r="T10" s="21"/>
      <c r="U10" s="63">
        <f>SUM(U9:U9)</f>
        <v>0</v>
      </c>
      <c r="V10" s="21"/>
      <c r="W10" s="95">
        <f>SUM(W9:W9)</f>
        <v>0</v>
      </c>
    </row>
    <row r="11" spans="1:23" ht="16.5" thickTop="1" x14ac:dyDescent="0.4"/>
  </sheetData>
  <mergeCells count="22">
    <mergeCell ref="A1:W1"/>
    <mergeCell ref="A2:W2"/>
    <mergeCell ref="A3:W3"/>
    <mergeCell ref="A7:A8"/>
    <mergeCell ref="I7:J7"/>
    <mergeCell ref="L7:M7"/>
    <mergeCell ref="P7:P8"/>
    <mergeCell ref="T7:T8"/>
    <mergeCell ref="S7:S8"/>
    <mergeCell ref="O7:O8"/>
    <mergeCell ref="E7:E8"/>
    <mergeCell ref="C7:C8"/>
    <mergeCell ref="D7:D8"/>
    <mergeCell ref="A4:W4"/>
    <mergeCell ref="I6:M6"/>
    <mergeCell ref="C6:G6"/>
    <mergeCell ref="O6:W6"/>
    <mergeCell ref="F7:F8"/>
    <mergeCell ref="G7:G8"/>
    <mergeCell ref="U7:U8"/>
    <mergeCell ref="Q7:Q8"/>
    <mergeCell ref="W7:W8"/>
  </mergeCells>
  <pageMargins left="0.7" right="0.7" top="0.75" bottom="0.75" header="0.3" footer="0.3"/>
  <pageSetup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P10"/>
  <sheetViews>
    <sheetView rightToLeft="1" view="pageBreakPreview" zoomScaleNormal="100" zoomScaleSheetLayoutView="100" workbookViewId="0">
      <selection activeCell="J33" sqref="J33"/>
    </sheetView>
  </sheetViews>
  <sheetFormatPr defaultColWidth="9.140625" defaultRowHeight="15.75" x14ac:dyDescent="0.4"/>
  <cols>
    <col min="1" max="1" width="21.28515625" style="6" bestFit="1" customWidth="1"/>
    <col min="2" max="2" width="0.7109375" style="6" customWidth="1"/>
    <col min="3" max="3" width="9" style="6" customWidth="1"/>
    <col min="4" max="4" width="0.7109375" style="6" customWidth="1"/>
    <col min="5" max="5" width="12.140625" style="6" customWidth="1"/>
    <col min="6" max="6" width="1.42578125" style="6" customWidth="1"/>
    <col min="7" max="7" width="13.5703125" style="6" customWidth="1"/>
    <col min="8" max="8" width="0.7109375" style="6" customWidth="1"/>
    <col min="9" max="9" width="10.140625" style="6" customWidth="1"/>
    <col min="10" max="10" width="0.85546875" style="6" customWidth="1"/>
    <col min="11" max="11" width="16.140625" style="6" bestFit="1" customWidth="1"/>
    <col min="12" max="12" width="0.5703125" style="6" customWidth="1"/>
    <col min="13" max="13" width="10.85546875" style="6" customWidth="1"/>
    <col min="14" max="16384" width="9.140625" style="6"/>
  </cols>
  <sheetData>
    <row r="1" spans="1:16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6" ht="21" x14ac:dyDescent="0.55000000000000004">
      <c r="A2" s="122" t="s">
        <v>76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ht="21" x14ac:dyDescent="0.55000000000000004">
      <c r="A3" s="122" t="str">
        <f>مقدمه!U7</f>
        <v>برای ماه منتهی به 1405/02/31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1:16" ht="25.5" customHeight="1" x14ac:dyDescent="0.4">
      <c r="A4" s="143" t="s">
        <v>48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6" x14ac:dyDescent="0.4">
      <c r="A5" s="143" t="s">
        <v>47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6" ht="19.5" customHeight="1" thickBot="1" x14ac:dyDescent="0.45">
      <c r="C6" s="124" t="str">
        <f>مقدمه!T9</f>
        <v xml:space="preserve"> 1405/02/31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1:16" ht="31.5" customHeight="1" x14ac:dyDescent="0.4">
      <c r="A7" s="128" t="s">
        <v>16</v>
      </c>
      <c r="C7" s="144" t="s">
        <v>5</v>
      </c>
      <c r="E7" s="127" t="s">
        <v>52</v>
      </c>
      <c r="F7" s="127"/>
      <c r="G7" s="127" t="s">
        <v>51</v>
      </c>
      <c r="H7" s="127"/>
      <c r="I7" s="127" t="s">
        <v>49</v>
      </c>
      <c r="J7" s="127"/>
      <c r="K7" s="127" t="s">
        <v>50</v>
      </c>
      <c r="M7" s="127" t="s">
        <v>15</v>
      </c>
      <c r="N7" s="127"/>
      <c r="O7" s="127"/>
      <c r="P7" s="127"/>
    </row>
    <row r="8" spans="1:16" ht="18" customHeight="1" thickBot="1" x14ac:dyDescent="0.45">
      <c r="A8" s="129"/>
      <c r="C8" s="145"/>
      <c r="E8" s="121"/>
      <c r="F8" s="127"/>
      <c r="G8" s="121"/>
      <c r="H8" s="127"/>
      <c r="I8" s="121"/>
      <c r="J8" s="127"/>
      <c r="K8" s="121"/>
      <c r="M8" s="121"/>
      <c r="N8" s="121"/>
      <c r="O8" s="121"/>
      <c r="P8" s="121"/>
    </row>
    <row r="9" spans="1:16" ht="19.5" thickBot="1" x14ac:dyDescent="0.45">
      <c r="E9" s="21"/>
      <c r="F9" s="21"/>
      <c r="H9" s="24"/>
      <c r="I9" s="25"/>
      <c r="J9" s="24"/>
      <c r="K9" s="66">
        <v>0</v>
      </c>
      <c r="L9" s="24"/>
      <c r="M9" s="142"/>
      <c r="N9" s="142"/>
      <c r="O9" s="142"/>
      <c r="P9" s="142"/>
    </row>
    <row r="10" spans="1:16" ht="16.5" thickTop="1" x14ac:dyDescent="0.4"/>
  </sheetData>
  <mergeCells count="17">
    <mergeCell ref="A1:P1"/>
    <mergeCell ref="A2:P2"/>
    <mergeCell ref="A3:P3"/>
    <mergeCell ref="M7:P8"/>
    <mergeCell ref="M9:P9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</mergeCells>
  <pageMargins left="0.7" right="0.7" top="0.75" bottom="0.75" header="0.3" footer="0.3"/>
  <pageSetup scale="8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S15"/>
  <sheetViews>
    <sheetView rightToLeft="1" view="pageBreakPreview" zoomScaleNormal="100" zoomScaleSheetLayoutView="100" workbookViewId="0">
      <selection activeCell="J33" sqref="J33"/>
    </sheetView>
  </sheetViews>
  <sheetFormatPr defaultColWidth="9.140625" defaultRowHeight="15.75" x14ac:dyDescent="0.4"/>
  <cols>
    <col min="1" max="1" width="21.140625" style="6" customWidth="1"/>
    <col min="2" max="2" width="0.7109375" style="6" customWidth="1"/>
    <col min="3" max="3" width="9.42578125" style="6" customWidth="1"/>
    <col min="4" max="4" width="13.42578125" style="6" bestFit="1" customWidth="1"/>
    <col min="5" max="5" width="0.42578125" style="6" customWidth="1"/>
    <col min="6" max="7" width="13.42578125" style="6" bestFit="1" customWidth="1"/>
    <col min="8" max="8" width="0.5703125" style="6" customWidth="1"/>
    <col min="9" max="9" width="13.7109375" style="6" bestFit="1" customWidth="1"/>
    <col min="10" max="10" width="0.7109375" style="6" customWidth="1"/>
    <col min="11" max="11" width="6.5703125" style="6" customWidth="1"/>
    <col min="12" max="12" width="4.28515625" style="6" customWidth="1"/>
    <col min="13" max="13" width="0.42578125" style="6" customWidth="1"/>
    <col min="14" max="14" width="5.28515625" style="6" customWidth="1"/>
    <col min="15" max="15" width="4.28515625" style="6" customWidth="1"/>
    <col min="16" max="16" width="0.42578125" style="6" customWidth="1"/>
    <col min="17" max="17" width="10.5703125" style="6" customWidth="1"/>
    <col min="18" max="18" width="0.5703125" style="6" customWidth="1"/>
    <col min="19" max="19" width="11.5703125" style="6" customWidth="1"/>
    <col min="20" max="16384" width="9.140625" style="6"/>
  </cols>
  <sheetData>
    <row r="1" spans="1:19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19" ht="21" x14ac:dyDescent="0.55000000000000004">
      <c r="A2" s="122" t="s">
        <v>76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21" x14ac:dyDescent="0.55000000000000004">
      <c r="A3" s="122" t="str">
        <f>مقدمه!U7</f>
        <v>برای ماه منتهی به 1405/02/31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ht="21" x14ac:dyDescent="0.4">
      <c r="A4" s="123" t="s">
        <v>123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 ht="16.5" thickBot="1" x14ac:dyDescent="0.45">
      <c r="C5" s="4"/>
      <c r="D5" s="4"/>
      <c r="E5" s="4"/>
      <c r="F5" s="4"/>
      <c r="G5" s="4"/>
      <c r="H5" s="4"/>
      <c r="I5" s="4"/>
      <c r="J5" s="4"/>
      <c r="K5" s="4"/>
    </row>
    <row r="6" spans="1:19" ht="18.75" customHeight="1" thickBot="1" x14ac:dyDescent="0.45">
      <c r="A6" s="18"/>
      <c r="C6" s="124" t="str">
        <f>مقدمه!Q9</f>
        <v xml:space="preserve"> 1405/01/31</v>
      </c>
      <c r="D6" s="124"/>
      <c r="E6" s="9"/>
      <c r="F6" s="126" t="s">
        <v>13</v>
      </c>
      <c r="G6" s="126"/>
      <c r="I6" s="124" t="str">
        <f>مقدمه!T9</f>
        <v xml:space="preserve"> 1405/02/31</v>
      </c>
      <c r="J6" s="124"/>
      <c r="K6" s="124"/>
    </row>
    <row r="7" spans="1:19" ht="24" customHeight="1" x14ac:dyDescent="0.4">
      <c r="A7" s="127" t="s">
        <v>14</v>
      </c>
      <c r="B7" s="20"/>
      <c r="C7" s="127" t="s">
        <v>135</v>
      </c>
      <c r="D7" s="128" t="s">
        <v>8</v>
      </c>
      <c r="E7" s="20"/>
      <c r="F7" s="146" t="s">
        <v>54</v>
      </c>
      <c r="G7" s="146" t="s">
        <v>186</v>
      </c>
      <c r="I7" s="131" t="s">
        <v>8</v>
      </c>
      <c r="J7" s="120"/>
      <c r="K7" s="120" t="s">
        <v>31</v>
      </c>
    </row>
    <row r="8" spans="1:19" ht="29.25" customHeight="1" thickBot="1" x14ac:dyDescent="0.45">
      <c r="A8" s="121"/>
      <c r="B8" s="20"/>
      <c r="C8" s="121"/>
      <c r="D8" s="129"/>
      <c r="E8" s="20"/>
      <c r="F8" s="145"/>
      <c r="G8" s="145"/>
      <c r="I8" s="129"/>
      <c r="J8" s="121"/>
      <c r="K8" s="121"/>
    </row>
    <row r="9" spans="1:19" ht="29.25" customHeight="1" x14ac:dyDescent="0.4">
      <c r="A9" s="21" t="s">
        <v>174</v>
      </c>
      <c r="B9" s="20"/>
      <c r="C9" s="21" t="s">
        <v>136</v>
      </c>
      <c r="D9" s="62">
        <v>2384643</v>
      </c>
      <c r="E9" s="62"/>
      <c r="F9" s="62">
        <v>10086</v>
      </c>
      <c r="G9" s="62">
        <v>18000</v>
      </c>
      <c r="H9" s="62"/>
      <c r="I9" s="62">
        <v>2376729</v>
      </c>
      <c r="J9" s="21"/>
      <c r="K9" s="93">
        <v>0</v>
      </c>
    </row>
    <row r="10" spans="1:19" ht="29.25" customHeight="1" x14ac:dyDescent="0.4">
      <c r="A10" s="21" t="s">
        <v>175</v>
      </c>
      <c r="B10" s="20"/>
      <c r="C10" s="21" t="s">
        <v>136</v>
      </c>
      <c r="D10" s="62">
        <v>3220719512</v>
      </c>
      <c r="E10" s="62"/>
      <c r="F10" s="62">
        <v>891633537</v>
      </c>
      <c r="G10" s="62">
        <v>2888426088</v>
      </c>
      <c r="H10" s="62"/>
      <c r="I10" s="62">
        <v>1223926961</v>
      </c>
      <c r="J10" s="21"/>
      <c r="K10" s="93">
        <v>0.19</v>
      </c>
    </row>
    <row r="11" spans="1:19" ht="16.5" thickBot="1" x14ac:dyDescent="0.45">
      <c r="A11" s="20" t="s">
        <v>4</v>
      </c>
      <c r="B11" s="20"/>
      <c r="C11" s="20"/>
      <c r="D11" s="69">
        <f>SUM(D9:D10)</f>
        <v>3223104155</v>
      </c>
      <c r="E11" s="88"/>
      <c r="F11" s="69">
        <f>SUM(F9:F10)</f>
        <v>891643623</v>
      </c>
      <c r="G11" s="69">
        <f>SUM(G9:G10)</f>
        <v>2888444088</v>
      </c>
      <c r="H11" s="89"/>
      <c r="I11" s="69">
        <f>SUM(I9:I10)</f>
        <v>1226303690</v>
      </c>
      <c r="J11" s="21"/>
      <c r="K11" s="95">
        <v>0.19</v>
      </c>
    </row>
    <row r="12" spans="1:19" ht="16.5" thickTop="1" x14ac:dyDescent="0.4"/>
    <row r="15" spans="1:19" x14ac:dyDescent="0.4">
      <c r="F15" s="6" t="s">
        <v>86</v>
      </c>
    </row>
  </sheetData>
  <mergeCells count="15">
    <mergeCell ref="A1:S1"/>
    <mergeCell ref="A2:S2"/>
    <mergeCell ref="A3:S3"/>
    <mergeCell ref="K7:K8"/>
    <mergeCell ref="A4:S4"/>
    <mergeCell ref="I6:K6"/>
    <mergeCell ref="I7:I8"/>
    <mergeCell ref="J7:J8"/>
    <mergeCell ref="A7:A8"/>
    <mergeCell ref="D7:D8"/>
    <mergeCell ref="C7:C8"/>
    <mergeCell ref="C6:D6"/>
    <mergeCell ref="F6:G6"/>
    <mergeCell ref="F7:F8"/>
    <mergeCell ref="G7:G8"/>
  </mergeCells>
  <pageMargins left="0.7" right="0.7" top="0.75" bottom="0.75" header="0.3" footer="0.3"/>
  <pageSetup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W19"/>
  <sheetViews>
    <sheetView rightToLeft="1" view="pageBreakPreview" zoomScale="115" zoomScaleNormal="100" zoomScaleSheetLayoutView="115" workbookViewId="0">
      <selection activeCell="J33" sqref="J33"/>
    </sheetView>
  </sheetViews>
  <sheetFormatPr defaultColWidth="9.140625" defaultRowHeight="18" x14ac:dyDescent="0.45"/>
  <cols>
    <col min="1" max="1" width="46.85546875" style="117" customWidth="1"/>
    <col min="2" max="2" width="1" style="117" customWidth="1"/>
    <col min="3" max="3" width="9.140625" style="13"/>
    <col min="4" max="4" width="1.140625" style="13" customWidth="1"/>
    <col min="5" max="5" width="15.28515625" style="13" customWidth="1"/>
    <col min="6" max="6" width="1" style="13" customWidth="1"/>
    <col min="7" max="7" width="17" style="13" customWidth="1"/>
    <col min="8" max="8" width="0.42578125" style="13" customWidth="1"/>
    <col min="9" max="9" width="15.28515625" style="13" customWidth="1"/>
    <col min="10" max="16384" width="9.140625" style="13"/>
  </cols>
  <sheetData>
    <row r="1" spans="1:23" ht="21" x14ac:dyDescent="0.45">
      <c r="A1" s="147" t="str">
        <f>مقدمه!U4</f>
        <v>صندوق سرمایه گذاری بازده سهام</v>
      </c>
      <c r="B1" s="147"/>
      <c r="C1" s="147"/>
      <c r="D1" s="147"/>
      <c r="E1" s="147"/>
      <c r="F1" s="147"/>
      <c r="G1" s="147"/>
      <c r="H1" s="147"/>
      <c r="I1" s="147"/>
    </row>
    <row r="2" spans="1:23" ht="21" x14ac:dyDescent="0.45">
      <c r="A2" s="147" t="s">
        <v>82</v>
      </c>
      <c r="B2" s="147"/>
      <c r="C2" s="147"/>
      <c r="D2" s="147"/>
      <c r="E2" s="147"/>
      <c r="F2" s="147"/>
      <c r="G2" s="147"/>
      <c r="H2" s="147"/>
      <c r="I2" s="147"/>
    </row>
    <row r="3" spans="1:23" ht="21" x14ac:dyDescent="0.55000000000000004">
      <c r="A3" s="122" t="str">
        <f>مقدمه!U7</f>
        <v>برای ماه منتهی به 1405/02/31</v>
      </c>
      <c r="B3" s="122"/>
      <c r="C3" s="122"/>
      <c r="D3" s="122"/>
      <c r="E3" s="122"/>
      <c r="F3" s="122"/>
      <c r="G3" s="122"/>
      <c r="H3" s="122"/>
      <c r="I3" s="122"/>
    </row>
    <row r="4" spans="1:23" ht="21" x14ac:dyDescent="0.45">
      <c r="A4" s="123" t="s">
        <v>36</v>
      </c>
      <c r="B4" s="123"/>
      <c r="C4" s="123"/>
      <c r="D4" s="123"/>
      <c r="E4" s="123"/>
      <c r="F4" s="123"/>
      <c r="G4" s="123"/>
      <c r="H4" s="123"/>
      <c r="I4" s="123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ht="18.75" thickBot="1" x14ac:dyDescent="0.5">
      <c r="A5" s="41" t="s">
        <v>55</v>
      </c>
      <c r="B5" s="37"/>
      <c r="C5" s="38" t="s">
        <v>56</v>
      </c>
      <c r="D5" s="39"/>
      <c r="E5" s="38" t="s">
        <v>8</v>
      </c>
      <c r="F5" s="39"/>
      <c r="G5" s="38" t="s">
        <v>26</v>
      </c>
      <c r="H5" s="39"/>
      <c r="I5" s="38" t="s">
        <v>87</v>
      </c>
    </row>
    <row r="6" spans="1:23" ht="21" x14ac:dyDescent="0.45">
      <c r="A6" s="82" t="s">
        <v>187</v>
      </c>
      <c r="B6" s="42"/>
      <c r="C6" s="50" t="s">
        <v>78</v>
      </c>
      <c r="D6" s="40"/>
      <c r="E6" s="62">
        <v>-116027037447</v>
      </c>
      <c r="F6" s="40"/>
      <c r="G6" s="93">
        <v>103.13</v>
      </c>
      <c r="H6" s="93"/>
      <c r="I6" s="93">
        <v>-17.54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ht="21" x14ac:dyDescent="0.45">
      <c r="A7" s="82" t="s">
        <v>188</v>
      </c>
      <c r="B7" s="42"/>
      <c r="C7" s="50" t="s">
        <v>79</v>
      </c>
      <c r="D7" s="40"/>
      <c r="E7" s="83">
        <v>1371580889</v>
      </c>
      <c r="F7" s="40"/>
      <c r="G7" s="93">
        <v>-1.22</v>
      </c>
      <c r="H7" s="93"/>
      <c r="I7" s="93">
        <v>0.21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ht="21" x14ac:dyDescent="0.45">
      <c r="A8" s="82" t="s">
        <v>72</v>
      </c>
      <c r="B8" s="42"/>
      <c r="C8" s="50" t="s">
        <v>80</v>
      </c>
      <c r="D8" s="40"/>
      <c r="E8" s="83">
        <v>0</v>
      </c>
      <c r="F8" s="40"/>
      <c r="G8" s="93">
        <v>0</v>
      </c>
      <c r="H8" s="93"/>
      <c r="I8" s="93">
        <v>0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ht="21" x14ac:dyDescent="0.45">
      <c r="A9" s="82" t="s">
        <v>73</v>
      </c>
      <c r="B9" s="42"/>
      <c r="C9" s="50" t="s">
        <v>81</v>
      </c>
      <c r="D9" s="40"/>
      <c r="E9" s="83">
        <v>30039160</v>
      </c>
      <c r="F9" s="40"/>
      <c r="G9" s="93">
        <v>-0.03</v>
      </c>
      <c r="H9" s="93"/>
      <c r="I9" s="93">
        <v>0</v>
      </c>
      <c r="J9" s="40"/>
      <c r="K9" s="40"/>
      <c r="L9" s="40"/>
      <c r="M9" s="40"/>
      <c r="N9" s="40"/>
      <c r="O9" s="40"/>
      <c r="P9" s="40"/>
      <c r="Q9" s="40"/>
      <c r="R9" s="40"/>
      <c r="S9" s="40"/>
    </row>
    <row r="10" spans="1:23" ht="21" x14ac:dyDescent="0.45">
      <c r="A10" s="82" t="s">
        <v>38</v>
      </c>
      <c r="B10" s="42"/>
      <c r="C10" s="50" t="s">
        <v>116</v>
      </c>
      <c r="D10" s="40"/>
      <c r="E10" s="83">
        <v>2114654173</v>
      </c>
      <c r="F10" s="40"/>
      <c r="G10" s="93">
        <v>-1.88</v>
      </c>
      <c r="H10" s="93"/>
      <c r="I10" s="93">
        <v>0.32</v>
      </c>
      <c r="J10" s="40"/>
      <c r="K10" s="40"/>
    </row>
    <row r="11" spans="1:23" ht="20.25" thickBot="1" x14ac:dyDescent="0.5">
      <c r="A11" s="42" t="s">
        <v>4</v>
      </c>
      <c r="E11" s="92">
        <f>SUM(E6:E10)</f>
        <v>-112510763225</v>
      </c>
      <c r="G11" s="96">
        <v>100</v>
      </c>
      <c r="H11" s="94"/>
      <c r="I11" s="95">
        <v>-17.010000000000002</v>
      </c>
    </row>
    <row r="12" spans="1:23" ht="18.75" thickTop="1" x14ac:dyDescent="0.45"/>
    <row r="19" spans="1:1" x14ac:dyDescent="0.45">
      <c r="A19" s="62"/>
    </row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3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S80"/>
  <sheetViews>
    <sheetView rightToLeft="1" view="pageBreakPreview" zoomScale="115" zoomScaleNormal="100" zoomScaleSheetLayoutView="115" workbookViewId="0">
      <selection activeCell="J33" sqref="J33"/>
    </sheetView>
  </sheetViews>
  <sheetFormatPr defaultColWidth="9.140625" defaultRowHeight="15.75" x14ac:dyDescent="0.4"/>
  <cols>
    <col min="1" max="1" width="31.7109375" style="6" bestFit="1" customWidth="1"/>
    <col min="2" max="2" width="0.5703125" style="6" customWidth="1"/>
    <col min="3" max="3" width="15.7109375" style="6" bestFit="1" customWidth="1"/>
    <col min="4" max="4" width="0.42578125" style="6" customWidth="1"/>
    <col min="5" max="5" width="17.85546875" style="6" bestFit="1" customWidth="1"/>
    <col min="6" max="6" width="0.85546875" style="6" customWidth="1"/>
    <col min="7" max="7" width="15.28515625" style="6" bestFit="1" customWidth="1"/>
    <col min="8" max="8" width="1" style="6" customWidth="1"/>
    <col min="9" max="9" width="17.85546875" style="6" bestFit="1" customWidth="1"/>
    <col min="10" max="10" width="15.5703125" style="6" bestFit="1" customWidth="1"/>
    <col min="11" max="11" width="0.7109375" style="6" customWidth="1"/>
    <col min="12" max="12" width="15.5703125" style="6" bestFit="1" customWidth="1"/>
    <col min="13" max="13" width="0.5703125" style="6" customWidth="1"/>
    <col min="14" max="14" width="16.5703125" style="6" bestFit="1" customWidth="1"/>
    <col min="15" max="15" width="0.85546875" style="6" customWidth="1"/>
    <col min="16" max="16" width="16.5703125" style="6" bestFit="1" customWidth="1"/>
    <col min="17" max="17" width="0.85546875" style="6" customWidth="1"/>
    <col min="18" max="18" width="17.85546875" style="6" bestFit="1" customWidth="1"/>
    <col min="19" max="19" width="10.5703125" style="6" customWidth="1"/>
    <col min="20" max="16384" width="9.140625" style="6"/>
  </cols>
  <sheetData>
    <row r="1" spans="1:19" ht="21" x14ac:dyDescent="0.55000000000000004">
      <c r="A1" s="122" t="str">
        <f>مقدمه!U4</f>
        <v>صندوق سرمایه گذاری بازده سهام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19" ht="21" x14ac:dyDescent="0.55000000000000004">
      <c r="A2" s="122" t="s">
        <v>82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21" x14ac:dyDescent="0.55000000000000004">
      <c r="A3" s="122" t="str">
        <f>مقدمه!U7</f>
        <v>برای ماه منتهی به 1405/02/31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5" spans="1:19" ht="21" x14ac:dyDescent="0.4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7" spans="1:19" ht="19.5" customHeight="1" thickBot="1" x14ac:dyDescent="0.45">
      <c r="A7" s="4"/>
      <c r="B7" s="5"/>
      <c r="C7" s="148" t="str">
        <f>مقدمه!T11</f>
        <v>از 1405/01/31 تا  1405/02/31</v>
      </c>
      <c r="D7" s="148"/>
      <c r="E7" s="148"/>
      <c r="F7" s="148"/>
      <c r="G7" s="148"/>
      <c r="H7" s="148"/>
      <c r="I7" s="148"/>
      <c r="J7" s="148"/>
      <c r="K7" s="5"/>
      <c r="L7" s="148" t="str">
        <f>مقدمه!V11</f>
        <v>از ابتدای سال مالی تا 1405/02/31</v>
      </c>
      <c r="M7" s="148"/>
      <c r="N7" s="148"/>
      <c r="O7" s="148"/>
      <c r="P7" s="148"/>
      <c r="Q7" s="148"/>
      <c r="R7" s="148"/>
      <c r="S7" s="148"/>
    </row>
    <row r="8" spans="1:19" ht="19.5" customHeight="1" x14ac:dyDescent="0.4">
      <c r="A8" s="150" t="s">
        <v>189</v>
      </c>
      <c r="B8" s="149"/>
      <c r="C8" s="153" t="s">
        <v>17</v>
      </c>
      <c r="D8" s="152"/>
      <c r="E8" s="153" t="s">
        <v>18</v>
      </c>
      <c r="F8" s="152"/>
      <c r="G8" s="153" t="s">
        <v>19</v>
      </c>
      <c r="H8" s="152"/>
      <c r="I8" s="153" t="s">
        <v>4</v>
      </c>
      <c r="J8" s="153"/>
      <c r="K8" s="149"/>
      <c r="L8" s="153" t="s">
        <v>17</v>
      </c>
      <c r="M8" s="152"/>
      <c r="N8" s="153" t="s">
        <v>18</v>
      </c>
      <c r="O8" s="152"/>
      <c r="P8" s="153" t="s">
        <v>19</v>
      </c>
      <c r="Q8" s="152"/>
      <c r="R8" s="153" t="s">
        <v>4</v>
      </c>
      <c r="S8" s="153"/>
    </row>
    <row r="9" spans="1:19" ht="18.75" customHeight="1" thickBot="1" x14ac:dyDescent="0.45">
      <c r="A9" s="150"/>
      <c r="B9" s="149"/>
      <c r="C9" s="154"/>
      <c r="D9" s="149"/>
      <c r="E9" s="154"/>
      <c r="F9" s="149"/>
      <c r="G9" s="154"/>
      <c r="H9" s="149"/>
      <c r="I9" s="148"/>
      <c r="J9" s="148"/>
      <c r="K9" s="149"/>
      <c r="L9" s="154"/>
      <c r="M9" s="149"/>
      <c r="N9" s="154"/>
      <c r="O9" s="149"/>
      <c r="P9" s="154"/>
      <c r="Q9" s="149"/>
      <c r="R9" s="148"/>
      <c r="S9" s="148"/>
    </row>
    <row r="10" spans="1:19" ht="28.5" customHeight="1" thickBot="1" x14ac:dyDescent="0.45">
      <c r="A10" s="151"/>
      <c r="B10" s="149"/>
      <c r="C10" s="52" t="s">
        <v>85</v>
      </c>
      <c r="D10" s="149"/>
      <c r="E10" s="52" t="s">
        <v>85</v>
      </c>
      <c r="F10" s="149"/>
      <c r="G10" s="52" t="s">
        <v>85</v>
      </c>
      <c r="H10" s="149"/>
      <c r="I10" s="7" t="s">
        <v>8</v>
      </c>
      <c r="J10" s="7" t="s">
        <v>20</v>
      </c>
      <c r="K10" s="149"/>
      <c r="L10" s="52" t="s">
        <v>85</v>
      </c>
      <c r="M10" s="149"/>
      <c r="N10" s="52" t="s">
        <v>85</v>
      </c>
      <c r="O10" s="149"/>
      <c r="P10" s="52" t="s">
        <v>85</v>
      </c>
      <c r="Q10" s="149"/>
      <c r="R10" s="7" t="s">
        <v>8</v>
      </c>
      <c r="S10" s="7" t="s">
        <v>20</v>
      </c>
    </row>
    <row r="11" spans="1:19" ht="34.5" customHeight="1" x14ac:dyDescent="0.4">
      <c r="A11" s="48" t="s">
        <v>168</v>
      </c>
      <c r="B11" s="9"/>
      <c r="C11" s="61">
        <v>0</v>
      </c>
      <c r="D11" s="61"/>
      <c r="E11" s="61">
        <v>0</v>
      </c>
      <c r="F11" s="61"/>
      <c r="G11" s="61">
        <v>0</v>
      </c>
      <c r="H11" s="61"/>
      <c r="I11" s="61">
        <v>0</v>
      </c>
      <c r="J11" s="71">
        <v>0</v>
      </c>
      <c r="K11" s="61"/>
      <c r="L11" s="61">
        <v>0</v>
      </c>
      <c r="M11" s="61"/>
      <c r="N11" s="61">
        <v>0</v>
      </c>
      <c r="O11" s="61"/>
      <c r="P11" s="61">
        <v>-4771657178</v>
      </c>
      <c r="Q11" s="61"/>
      <c r="R11" s="61">
        <v>-4771657178</v>
      </c>
      <c r="S11" s="93">
        <v>4.24</v>
      </c>
    </row>
    <row r="12" spans="1:19" ht="34.5" customHeight="1" x14ac:dyDescent="0.4">
      <c r="A12" s="48" t="s">
        <v>138</v>
      </c>
      <c r="B12" s="9"/>
      <c r="C12" s="61">
        <v>0</v>
      </c>
      <c r="D12" s="61"/>
      <c r="E12" s="61">
        <v>166701360</v>
      </c>
      <c r="F12" s="61"/>
      <c r="G12" s="61">
        <v>0</v>
      </c>
      <c r="H12" s="61"/>
      <c r="I12" s="61">
        <v>166701360</v>
      </c>
      <c r="J12" s="71">
        <v>1.58</v>
      </c>
      <c r="K12" s="61"/>
      <c r="L12" s="61">
        <v>0</v>
      </c>
      <c r="M12" s="61"/>
      <c r="N12" s="61">
        <v>-776947410</v>
      </c>
      <c r="O12" s="61"/>
      <c r="P12" s="61">
        <v>2652660771</v>
      </c>
      <c r="Q12" s="61"/>
      <c r="R12" s="61">
        <v>1875713361</v>
      </c>
      <c r="S12" s="93">
        <v>-1.67</v>
      </c>
    </row>
    <row r="13" spans="1:19" ht="34.5" customHeight="1" x14ac:dyDescent="0.4">
      <c r="A13" s="48" t="s">
        <v>147</v>
      </c>
      <c r="B13" s="9"/>
      <c r="C13" s="61">
        <v>0</v>
      </c>
      <c r="D13" s="61"/>
      <c r="E13" s="61">
        <v>0</v>
      </c>
      <c r="F13" s="61"/>
      <c r="G13" s="61">
        <v>0</v>
      </c>
      <c r="H13" s="61"/>
      <c r="I13" s="61">
        <v>0</v>
      </c>
      <c r="J13" s="71">
        <v>0</v>
      </c>
      <c r="K13" s="61"/>
      <c r="L13" s="61">
        <v>0</v>
      </c>
      <c r="M13" s="61"/>
      <c r="N13" s="61">
        <v>0</v>
      </c>
      <c r="O13" s="61"/>
      <c r="P13" s="61">
        <v>-1720799611</v>
      </c>
      <c r="Q13" s="61"/>
      <c r="R13" s="61">
        <v>-1720799611</v>
      </c>
      <c r="S13" s="93">
        <v>1.53</v>
      </c>
    </row>
    <row r="14" spans="1:19" ht="34.5" customHeight="1" x14ac:dyDescent="0.4">
      <c r="A14" s="48" t="s">
        <v>169</v>
      </c>
      <c r="B14" s="9"/>
      <c r="C14" s="61">
        <v>0</v>
      </c>
      <c r="D14" s="61"/>
      <c r="E14" s="61">
        <v>-8040363810</v>
      </c>
      <c r="F14" s="61"/>
      <c r="G14" s="61">
        <v>0</v>
      </c>
      <c r="H14" s="61"/>
      <c r="I14" s="61">
        <v>-8040363810</v>
      </c>
      <c r="J14" s="71">
        <v>-76.28</v>
      </c>
      <c r="K14" s="61"/>
      <c r="L14" s="61">
        <v>0</v>
      </c>
      <c r="M14" s="61"/>
      <c r="N14" s="61">
        <v>-9199206576</v>
      </c>
      <c r="O14" s="61"/>
      <c r="P14" s="61">
        <v>0</v>
      </c>
      <c r="Q14" s="61"/>
      <c r="R14" s="61">
        <v>-9199206576</v>
      </c>
      <c r="S14" s="93">
        <v>8.18</v>
      </c>
    </row>
    <row r="15" spans="1:19" ht="34.5" customHeight="1" x14ac:dyDescent="0.4">
      <c r="A15" s="48" t="s">
        <v>139</v>
      </c>
      <c r="B15" s="9"/>
      <c r="C15" s="61">
        <v>0</v>
      </c>
      <c r="D15" s="61"/>
      <c r="E15" s="61">
        <v>555030994</v>
      </c>
      <c r="F15" s="61"/>
      <c r="G15" s="61">
        <v>0</v>
      </c>
      <c r="H15" s="61"/>
      <c r="I15" s="61">
        <v>555030994</v>
      </c>
      <c r="J15" s="71">
        <v>5.27</v>
      </c>
      <c r="K15" s="61"/>
      <c r="L15" s="61">
        <v>0</v>
      </c>
      <c r="M15" s="61"/>
      <c r="N15" s="61">
        <v>-1986185291</v>
      </c>
      <c r="O15" s="61"/>
      <c r="P15" s="61">
        <v>-4309453674</v>
      </c>
      <c r="Q15" s="61"/>
      <c r="R15" s="61">
        <v>-6295638965</v>
      </c>
      <c r="S15" s="93">
        <v>5.6</v>
      </c>
    </row>
    <row r="16" spans="1:19" ht="34.5" customHeight="1" x14ac:dyDescent="0.4">
      <c r="A16" s="48" t="s">
        <v>151</v>
      </c>
      <c r="B16" s="9"/>
      <c r="C16" s="61">
        <v>801783610</v>
      </c>
      <c r="D16" s="61"/>
      <c r="E16" s="61">
        <v>-473371193</v>
      </c>
      <c r="F16" s="61"/>
      <c r="G16" s="61">
        <v>0</v>
      </c>
      <c r="H16" s="61"/>
      <c r="I16" s="61">
        <v>328412417</v>
      </c>
      <c r="J16" s="71">
        <v>3.12</v>
      </c>
      <c r="K16" s="61"/>
      <c r="L16" s="61">
        <v>801783610</v>
      </c>
      <c r="M16" s="61"/>
      <c r="N16" s="61">
        <v>-4015629065</v>
      </c>
      <c r="O16" s="61"/>
      <c r="P16" s="61">
        <v>7305121335</v>
      </c>
      <c r="Q16" s="61"/>
      <c r="R16" s="61">
        <v>4091275880</v>
      </c>
      <c r="S16" s="93">
        <v>-3.64</v>
      </c>
    </row>
    <row r="17" spans="1:19" ht="34.5" customHeight="1" x14ac:dyDescent="0.4">
      <c r="A17" s="48" t="s">
        <v>161</v>
      </c>
      <c r="B17" s="9"/>
      <c r="C17" s="61">
        <v>0</v>
      </c>
      <c r="D17" s="61"/>
      <c r="E17" s="61">
        <v>0</v>
      </c>
      <c r="F17" s="61"/>
      <c r="G17" s="61">
        <v>0</v>
      </c>
      <c r="H17" s="61"/>
      <c r="I17" s="61">
        <v>0</v>
      </c>
      <c r="J17" s="71">
        <v>0</v>
      </c>
      <c r="K17" s="61"/>
      <c r="L17" s="61">
        <v>0</v>
      </c>
      <c r="M17" s="61"/>
      <c r="N17" s="61">
        <v>0</v>
      </c>
      <c r="O17" s="61"/>
      <c r="P17" s="61">
        <v>37992120</v>
      </c>
      <c r="Q17" s="61"/>
      <c r="R17" s="61">
        <v>37992120</v>
      </c>
      <c r="S17" s="93">
        <v>-0.03</v>
      </c>
    </row>
    <row r="18" spans="1:19" ht="34.5" customHeight="1" x14ac:dyDescent="0.4">
      <c r="A18" s="48" t="s">
        <v>185</v>
      </c>
      <c r="B18" s="9"/>
      <c r="C18" s="61">
        <v>0</v>
      </c>
      <c r="D18" s="61"/>
      <c r="E18" s="61">
        <v>1256556994</v>
      </c>
      <c r="F18" s="61"/>
      <c r="G18" s="61">
        <v>0</v>
      </c>
      <c r="H18" s="61"/>
      <c r="I18" s="61">
        <v>1256556994</v>
      </c>
      <c r="J18" s="71">
        <v>11.92</v>
      </c>
      <c r="K18" s="61"/>
      <c r="L18" s="61">
        <v>0</v>
      </c>
      <c r="M18" s="61"/>
      <c r="N18" s="61">
        <v>1256556994</v>
      </c>
      <c r="O18" s="61"/>
      <c r="P18" s="61">
        <v>0</v>
      </c>
      <c r="Q18" s="61"/>
      <c r="R18" s="61">
        <v>1256556994</v>
      </c>
      <c r="S18" s="93">
        <v>-1.1200000000000001</v>
      </c>
    </row>
    <row r="19" spans="1:19" ht="34.5" customHeight="1" x14ac:dyDescent="0.4">
      <c r="A19" s="48" t="s">
        <v>162</v>
      </c>
      <c r="B19" s="9"/>
      <c r="C19" s="61">
        <v>0</v>
      </c>
      <c r="D19" s="61"/>
      <c r="E19" s="61">
        <v>477178472</v>
      </c>
      <c r="F19" s="61"/>
      <c r="G19" s="61">
        <v>0</v>
      </c>
      <c r="H19" s="61"/>
      <c r="I19" s="61">
        <v>477178472</v>
      </c>
      <c r="J19" s="71">
        <v>4.53</v>
      </c>
      <c r="K19" s="61"/>
      <c r="L19" s="61">
        <v>0</v>
      </c>
      <c r="M19" s="61"/>
      <c r="N19" s="61">
        <v>-2106187377</v>
      </c>
      <c r="O19" s="61"/>
      <c r="P19" s="61">
        <v>-597912920</v>
      </c>
      <c r="Q19" s="61"/>
      <c r="R19" s="61">
        <v>-2704100297</v>
      </c>
      <c r="S19" s="93">
        <v>2.4</v>
      </c>
    </row>
    <row r="20" spans="1:19" ht="34.5" customHeight="1" x14ac:dyDescent="0.4">
      <c r="A20" s="48" t="s">
        <v>170</v>
      </c>
      <c r="B20" s="9"/>
      <c r="C20" s="61">
        <v>0</v>
      </c>
      <c r="D20" s="61"/>
      <c r="E20" s="61">
        <v>254238353</v>
      </c>
      <c r="F20" s="61"/>
      <c r="G20" s="61">
        <v>188538046</v>
      </c>
      <c r="H20" s="61"/>
      <c r="I20" s="61">
        <v>442776399</v>
      </c>
      <c r="J20" s="71">
        <v>4.2</v>
      </c>
      <c r="K20" s="61"/>
      <c r="L20" s="61">
        <v>0</v>
      </c>
      <c r="M20" s="61"/>
      <c r="N20" s="61">
        <v>0</v>
      </c>
      <c r="O20" s="61"/>
      <c r="P20" s="61">
        <v>-28520404</v>
      </c>
      <c r="Q20" s="61"/>
      <c r="R20" s="61">
        <v>-28520404</v>
      </c>
      <c r="S20" s="93">
        <v>0.03</v>
      </c>
    </row>
    <row r="21" spans="1:19" ht="34.5" customHeight="1" x14ac:dyDescent="0.4">
      <c r="A21" s="48" t="s">
        <v>148</v>
      </c>
      <c r="B21" s="9"/>
      <c r="C21" s="61">
        <v>0</v>
      </c>
      <c r="D21" s="61"/>
      <c r="E21" s="61">
        <v>0</v>
      </c>
      <c r="F21" s="61"/>
      <c r="G21" s="61">
        <v>0</v>
      </c>
      <c r="H21" s="61"/>
      <c r="I21" s="61">
        <v>0</v>
      </c>
      <c r="J21" s="71">
        <v>0</v>
      </c>
      <c r="K21" s="61"/>
      <c r="L21" s="61">
        <v>0</v>
      </c>
      <c r="M21" s="61"/>
      <c r="N21" s="61">
        <v>0</v>
      </c>
      <c r="O21" s="61"/>
      <c r="P21" s="61">
        <v>1086626743</v>
      </c>
      <c r="Q21" s="61"/>
      <c r="R21" s="61">
        <v>1086626743</v>
      </c>
      <c r="S21" s="93">
        <v>-0.97</v>
      </c>
    </row>
    <row r="22" spans="1:19" ht="34.5" customHeight="1" x14ac:dyDescent="0.4">
      <c r="A22" s="48" t="s">
        <v>140</v>
      </c>
      <c r="B22" s="9"/>
      <c r="C22" s="61">
        <v>0</v>
      </c>
      <c r="D22" s="61"/>
      <c r="E22" s="61">
        <v>0</v>
      </c>
      <c r="F22" s="61"/>
      <c r="G22" s="61">
        <v>0</v>
      </c>
      <c r="H22" s="61"/>
      <c r="I22" s="61">
        <v>0</v>
      </c>
      <c r="J22" s="71">
        <v>0</v>
      </c>
      <c r="K22" s="61"/>
      <c r="L22" s="61">
        <v>0</v>
      </c>
      <c r="M22" s="61"/>
      <c r="N22" s="61">
        <v>0</v>
      </c>
      <c r="O22" s="61"/>
      <c r="P22" s="61">
        <v>-430830951</v>
      </c>
      <c r="Q22" s="61"/>
      <c r="R22" s="61">
        <v>-430830951</v>
      </c>
      <c r="S22" s="93">
        <v>0.38</v>
      </c>
    </row>
    <row r="23" spans="1:19" ht="34.5" customHeight="1" x14ac:dyDescent="0.4">
      <c r="A23" s="48" t="s">
        <v>141</v>
      </c>
      <c r="B23" s="9"/>
      <c r="C23" s="61">
        <v>0</v>
      </c>
      <c r="D23" s="61"/>
      <c r="E23" s="61">
        <v>11655729227</v>
      </c>
      <c r="F23" s="61"/>
      <c r="G23" s="61">
        <v>-2601265398</v>
      </c>
      <c r="H23" s="61"/>
      <c r="I23" s="61">
        <v>9054463829</v>
      </c>
      <c r="J23" s="71">
        <v>85.9</v>
      </c>
      <c r="K23" s="61"/>
      <c r="L23" s="61">
        <v>0</v>
      </c>
      <c r="M23" s="61"/>
      <c r="N23" s="61">
        <v>-8916656903</v>
      </c>
      <c r="O23" s="61"/>
      <c r="P23" s="61">
        <v>-1578703970</v>
      </c>
      <c r="Q23" s="61"/>
      <c r="R23" s="61">
        <v>-10495360873</v>
      </c>
      <c r="S23" s="93">
        <v>9.33</v>
      </c>
    </row>
    <row r="24" spans="1:19" ht="34.5" customHeight="1" x14ac:dyDescent="0.4">
      <c r="A24" s="48" t="s">
        <v>163</v>
      </c>
      <c r="B24" s="9"/>
      <c r="C24" s="61">
        <v>0</v>
      </c>
      <c r="D24" s="61"/>
      <c r="E24" s="61">
        <v>0</v>
      </c>
      <c r="F24" s="61"/>
      <c r="G24" s="61">
        <v>0</v>
      </c>
      <c r="H24" s="61"/>
      <c r="I24" s="61">
        <v>0</v>
      </c>
      <c r="J24" s="71">
        <v>0</v>
      </c>
      <c r="K24" s="61"/>
      <c r="L24" s="61">
        <v>0</v>
      </c>
      <c r="M24" s="61"/>
      <c r="N24" s="61">
        <v>0</v>
      </c>
      <c r="O24" s="61"/>
      <c r="P24" s="61">
        <v>-1589170211</v>
      </c>
      <c r="Q24" s="61"/>
      <c r="R24" s="61">
        <v>-1589170211</v>
      </c>
      <c r="S24" s="93">
        <v>1.41</v>
      </c>
    </row>
    <row r="25" spans="1:19" ht="34.5" customHeight="1" x14ac:dyDescent="0.4">
      <c r="A25" s="48" t="s">
        <v>171</v>
      </c>
      <c r="B25" s="9"/>
      <c r="C25" s="61">
        <v>0</v>
      </c>
      <c r="D25" s="61"/>
      <c r="E25" s="61">
        <v>1146724995</v>
      </c>
      <c r="F25" s="61"/>
      <c r="G25" s="61">
        <v>-1453982448</v>
      </c>
      <c r="H25" s="61"/>
      <c r="I25" s="61">
        <v>-307257453</v>
      </c>
      <c r="J25" s="71">
        <v>-2.91</v>
      </c>
      <c r="K25" s="61"/>
      <c r="L25" s="61">
        <v>0</v>
      </c>
      <c r="M25" s="61"/>
      <c r="N25" s="61">
        <v>0</v>
      </c>
      <c r="O25" s="61"/>
      <c r="P25" s="61">
        <v>-3232061446</v>
      </c>
      <c r="Q25" s="61"/>
      <c r="R25" s="61">
        <v>-3232061446</v>
      </c>
      <c r="S25" s="93">
        <v>2.87</v>
      </c>
    </row>
    <row r="26" spans="1:19" ht="34.5" customHeight="1" x14ac:dyDescent="0.4">
      <c r="A26" s="48" t="s">
        <v>156</v>
      </c>
      <c r="B26" s="9"/>
      <c r="C26" s="61">
        <v>0</v>
      </c>
      <c r="D26" s="61"/>
      <c r="E26" s="61">
        <v>-2738427492</v>
      </c>
      <c r="F26" s="61"/>
      <c r="G26" s="61">
        <v>0</v>
      </c>
      <c r="H26" s="61"/>
      <c r="I26" s="61">
        <v>-2738427492</v>
      </c>
      <c r="J26" s="71">
        <v>-25.98</v>
      </c>
      <c r="K26" s="61"/>
      <c r="L26" s="61">
        <v>0</v>
      </c>
      <c r="M26" s="61"/>
      <c r="N26" s="61">
        <v>3552554586</v>
      </c>
      <c r="O26" s="61"/>
      <c r="P26" s="61">
        <v>33921786</v>
      </c>
      <c r="Q26" s="61"/>
      <c r="R26" s="61">
        <v>3586476372</v>
      </c>
      <c r="S26" s="93">
        <v>-3.19</v>
      </c>
    </row>
    <row r="27" spans="1:19" ht="34.5" customHeight="1" x14ac:dyDescent="0.4">
      <c r="A27" s="48" t="s">
        <v>142</v>
      </c>
      <c r="B27" s="9"/>
      <c r="C27" s="61">
        <v>0</v>
      </c>
      <c r="D27" s="61"/>
      <c r="E27" s="61">
        <v>0</v>
      </c>
      <c r="F27" s="61"/>
      <c r="G27" s="61">
        <v>0</v>
      </c>
      <c r="H27" s="61"/>
      <c r="I27" s="61">
        <v>0</v>
      </c>
      <c r="J27" s="71">
        <v>0</v>
      </c>
      <c r="K27" s="61"/>
      <c r="L27" s="61">
        <v>0</v>
      </c>
      <c r="M27" s="61"/>
      <c r="N27" s="61">
        <v>0</v>
      </c>
      <c r="O27" s="61"/>
      <c r="P27" s="61">
        <v>-4347205411</v>
      </c>
      <c r="Q27" s="61"/>
      <c r="R27" s="61">
        <v>-4347205411</v>
      </c>
      <c r="S27" s="93">
        <v>3.86</v>
      </c>
    </row>
    <row r="28" spans="1:19" ht="34.5" customHeight="1" x14ac:dyDescent="0.4">
      <c r="A28" s="48" t="s">
        <v>164</v>
      </c>
      <c r="B28" s="9"/>
      <c r="C28" s="61">
        <v>1660138977</v>
      </c>
      <c r="D28" s="61"/>
      <c r="E28" s="61">
        <v>-1786086000</v>
      </c>
      <c r="F28" s="61"/>
      <c r="G28" s="61">
        <v>0</v>
      </c>
      <c r="H28" s="61"/>
      <c r="I28" s="61">
        <v>-125947023</v>
      </c>
      <c r="J28" s="71">
        <v>-1.19</v>
      </c>
      <c r="K28" s="61"/>
      <c r="L28" s="61">
        <v>1660138977</v>
      </c>
      <c r="M28" s="61"/>
      <c r="N28" s="61">
        <v>-17942982684</v>
      </c>
      <c r="O28" s="61"/>
      <c r="P28" s="61">
        <v>-1153015646</v>
      </c>
      <c r="Q28" s="61"/>
      <c r="R28" s="61">
        <v>-17435859353</v>
      </c>
      <c r="S28" s="93">
        <v>15.5</v>
      </c>
    </row>
    <row r="29" spans="1:19" ht="34.5" customHeight="1" x14ac:dyDescent="0.4">
      <c r="A29" s="48" t="s">
        <v>149</v>
      </c>
      <c r="B29" s="9"/>
      <c r="C29" s="61">
        <v>0</v>
      </c>
      <c r="D29" s="61"/>
      <c r="E29" s="61">
        <v>2315714</v>
      </c>
      <c r="F29" s="61"/>
      <c r="G29" s="61">
        <v>0</v>
      </c>
      <c r="H29" s="61"/>
      <c r="I29" s="61">
        <v>2315714</v>
      </c>
      <c r="J29" s="71">
        <v>0.02</v>
      </c>
      <c r="K29" s="61"/>
      <c r="L29" s="61">
        <v>0</v>
      </c>
      <c r="M29" s="61"/>
      <c r="N29" s="61">
        <v>-1333722</v>
      </c>
      <c r="O29" s="61"/>
      <c r="P29" s="61">
        <v>-878671677</v>
      </c>
      <c r="Q29" s="61"/>
      <c r="R29" s="61">
        <v>-880005399</v>
      </c>
      <c r="S29" s="93">
        <v>0.78</v>
      </c>
    </row>
    <row r="30" spans="1:19" ht="34.5" customHeight="1" x14ac:dyDescent="0.4">
      <c r="A30" s="48" t="s">
        <v>172</v>
      </c>
      <c r="B30" s="9"/>
      <c r="C30" s="61">
        <v>0</v>
      </c>
      <c r="D30" s="61"/>
      <c r="E30" s="61">
        <v>7924743715</v>
      </c>
      <c r="F30" s="61"/>
      <c r="G30" s="61">
        <v>-5799319511</v>
      </c>
      <c r="H30" s="61"/>
      <c r="I30" s="61">
        <v>2125424204</v>
      </c>
      <c r="J30" s="71">
        <v>20.16</v>
      </c>
      <c r="K30" s="61"/>
      <c r="L30" s="61">
        <v>0</v>
      </c>
      <c r="M30" s="61"/>
      <c r="N30" s="61">
        <v>0</v>
      </c>
      <c r="O30" s="61"/>
      <c r="P30" s="61">
        <v>-5799319511</v>
      </c>
      <c r="Q30" s="61"/>
      <c r="R30" s="61">
        <v>-5799319511</v>
      </c>
      <c r="S30" s="93">
        <v>5.15</v>
      </c>
    </row>
    <row r="31" spans="1:19" ht="34.5" customHeight="1" x14ac:dyDescent="0.4">
      <c r="A31" s="48" t="s">
        <v>143</v>
      </c>
      <c r="B31" s="9"/>
      <c r="C31" s="61">
        <v>0</v>
      </c>
      <c r="D31" s="61"/>
      <c r="E31" s="61">
        <v>1300473078</v>
      </c>
      <c r="F31" s="61"/>
      <c r="G31" s="61">
        <v>-1483805971</v>
      </c>
      <c r="H31" s="61"/>
      <c r="I31" s="61">
        <v>-183332893</v>
      </c>
      <c r="J31" s="71">
        <v>-1.74</v>
      </c>
      <c r="K31" s="61"/>
      <c r="L31" s="61">
        <v>0</v>
      </c>
      <c r="M31" s="61"/>
      <c r="N31" s="61">
        <v>0</v>
      </c>
      <c r="O31" s="61"/>
      <c r="P31" s="61">
        <v>-1483805971</v>
      </c>
      <c r="Q31" s="61"/>
      <c r="R31" s="61">
        <v>-1483805971</v>
      </c>
      <c r="S31" s="93">
        <v>1.32</v>
      </c>
    </row>
    <row r="32" spans="1:19" ht="34.5" customHeight="1" x14ac:dyDescent="0.4">
      <c r="A32" s="48" t="s">
        <v>157</v>
      </c>
      <c r="B32" s="9"/>
      <c r="C32" s="61">
        <v>11281390856</v>
      </c>
      <c r="D32" s="61"/>
      <c r="E32" s="61">
        <v>-11907240000</v>
      </c>
      <c r="F32" s="61"/>
      <c r="G32" s="61">
        <v>0</v>
      </c>
      <c r="H32" s="61"/>
      <c r="I32" s="61">
        <v>-625849144</v>
      </c>
      <c r="J32" s="71">
        <v>-5.94</v>
      </c>
      <c r="K32" s="61"/>
      <c r="L32" s="61">
        <v>11281390856</v>
      </c>
      <c r="M32" s="61"/>
      <c r="N32" s="61">
        <v>-72975233764</v>
      </c>
      <c r="O32" s="61"/>
      <c r="P32" s="61">
        <v>-1175217323</v>
      </c>
      <c r="Q32" s="61"/>
      <c r="R32" s="61">
        <v>-62869060231</v>
      </c>
      <c r="S32" s="93">
        <v>55.88</v>
      </c>
    </row>
    <row r="33" spans="1:19" ht="34.5" customHeight="1" x14ac:dyDescent="0.4">
      <c r="A33" s="48" t="s">
        <v>152</v>
      </c>
      <c r="B33" s="9"/>
      <c r="C33" s="61">
        <v>0</v>
      </c>
      <c r="D33" s="61"/>
      <c r="E33" s="61">
        <v>-47430328</v>
      </c>
      <c r="F33" s="61"/>
      <c r="G33" s="61">
        <v>0</v>
      </c>
      <c r="H33" s="61"/>
      <c r="I33" s="61">
        <v>-47430328</v>
      </c>
      <c r="J33" s="71">
        <v>-0.45</v>
      </c>
      <c r="K33" s="61"/>
      <c r="L33" s="61">
        <v>0</v>
      </c>
      <c r="M33" s="61"/>
      <c r="N33" s="61">
        <v>32869217572</v>
      </c>
      <c r="O33" s="61"/>
      <c r="P33" s="61">
        <v>1115609496</v>
      </c>
      <c r="Q33" s="61"/>
      <c r="R33" s="61">
        <v>33984827068</v>
      </c>
      <c r="S33" s="93">
        <v>-30.21</v>
      </c>
    </row>
    <row r="34" spans="1:19" ht="34.5" customHeight="1" x14ac:dyDescent="0.4">
      <c r="A34" s="48" t="s">
        <v>153</v>
      </c>
      <c r="B34" s="9"/>
      <c r="C34" s="61">
        <v>0</v>
      </c>
      <c r="D34" s="61"/>
      <c r="E34" s="61">
        <v>14083828</v>
      </c>
      <c r="F34" s="61"/>
      <c r="G34" s="61">
        <v>-11854200</v>
      </c>
      <c r="H34" s="61"/>
      <c r="I34" s="61">
        <v>2229628</v>
      </c>
      <c r="J34" s="71">
        <v>0.02</v>
      </c>
      <c r="K34" s="61"/>
      <c r="L34" s="61">
        <v>0</v>
      </c>
      <c r="M34" s="61"/>
      <c r="N34" s="61">
        <v>0</v>
      </c>
      <c r="O34" s="61"/>
      <c r="P34" s="61">
        <v>764597314</v>
      </c>
      <c r="Q34" s="61"/>
      <c r="R34" s="61">
        <v>764597314</v>
      </c>
      <c r="S34" s="93">
        <v>-0.68</v>
      </c>
    </row>
    <row r="35" spans="1:19" ht="34.5" customHeight="1" x14ac:dyDescent="0.4">
      <c r="A35" s="48" t="s">
        <v>178</v>
      </c>
      <c r="B35" s="9"/>
      <c r="C35" s="61">
        <v>0</v>
      </c>
      <c r="D35" s="61"/>
      <c r="E35" s="61">
        <v>200934675</v>
      </c>
      <c r="F35" s="61"/>
      <c r="G35" s="61">
        <v>0</v>
      </c>
      <c r="H35" s="61"/>
      <c r="I35" s="61">
        <v>200934675</v>
      </c>
      <c r="J35" s="71">
        <v>1.91</v>
      </c>
      <c r="K35" s="61"/>
      <c r="L35" s="61">
        <v>0</v>
      </c>
      <c r="M35" s="61"/>
      <c r="N35" s="61">
        <v>583578270</v>
      </c>
      <c r="O35" s="61"/>
      <c r="P35" s="61">
        <v>1082194048</v>
      </c>
      <c r="Q35" s="61"/>
      <c r="R35" s="61">
        <v>1665772318</v>
      </c>
      <c r="S35" s="93">
        <v>-1.48</v>
      </c>
    </row>
    <row r="36" spans="1:19" ht="34.5" customHeight="1" x14ac:dyDescent="0.4">
      <c r="A36" s="48" t="s">
        <v>144</v>
      </c>
      <c r="B36" s="9"/>
      <c r="C36" s="61">
        <v>0</v>
      </c>
      <c r="D36" s="61"/>
      <c r="E36" s="61">
        <v>0</v>
      </c>
      <c r="F36" s="61"/>
      <c r="G36" s="61">
        <v>0</v>
      </c>
      <c r="H36" s="61"/>
      <c r="I36" s="61">
        <v>0</v>
      </c>
      <c r="J36" s="71">
        <v>0</v>
      </c>
      <c r="K36" s="61"/>
      <c r="L36" s="61">
        <v>0</v>
      </c>
      <c r="M36" s="61"/>
      <c r="N36" s="61">
        <v>0</v>
      </c>
      <c r="O36" s="61"/>
      <c r="P36" s="61">
        <v>-1917927430</v>
      </c>
      <c r="Q36" s="61"/>
      <c r="R36" s="61">
        <v>-1917927430</v>
      </c>
      <c r="S36" s="93">
        <v>1.7</v>
      </c>
    </row>
    <row r="37" spans="1:19" ht="34.5" customHeight="1" x14ac:dyDescent="0.4">
      <c r="A37" s="48" t="s">
        <v>165</v>
      </c>
      <c r="B37" s="9"/>
      <c r="C37" s="61">
        <v>0</v>
      </c>
      <c r="D37" s="61"/>
      <c r="E37" s="61">
        <v>0</v>
      </c>
      <c r="F37" s="61"/>
      <c r="G37" s="61">
        <v>0</v>
      </c>
      <c r="H37" s="61"/>
      <c r="I37" s="61">
        <v>0</v>
      </c>
      <c r="J37" s="71">
        <v>0</v>
      </c>
      <c r="K37" s="61"/>
      <c r="L37" s="61">
        <v>0</v>
      </c>
      <c r="M37" s="61"/>
      <c r="N37" s="61">
        <v>0</v>
      </c>
      <c r="O37" s="61"/>
      <c r="P37" s="61">
        <v>1271846065</v>
      </c>
      <c r="Q37" s="61"/>
      <c r="R37" s="61">
        <v>1271846065</v>
      </c>
      <c r="S37" s="93">
        <v>-1.1299999999999999</v>
      </c>
    </row>
    <row r="38" spans="1:19" ht="34.5" customHeight="1" x14ac:dyDescent="0.4">
      <c r="A38" s="48" t="s">
        <v>145</v>
      </c>
      <c r="B38" s="9"/>
      <c r="C38" s="61">
        <v>0</v>
      </c>
      <c r="D38" s="61"/>
      <c r="E38" s="61">
        <v>0</v>
      </c>
      <c r="F38" s="61"/>
      <c r="G38" s="61">
        <v>0</v>
      </c>
      <c r="H38" s="61"/>
      <c r="I38" s="61">
        <v>0</v>
      </c>
      <c r="J38" s="71">
        <v>0</v>
      </c>
      <c r="K38" s="61"/>
      <c r="L38" s="61">
        <v>0</v>
      </c>
      <c r="M38" s="61"/>
      <c r="N38" s="61">
        <v>0</v>
      </c>
      <c r="O38" s="61"/>
      <c r="P38" s="61">
        <v>-3121449196</v>
      </c>
      <c r="Q38" s="61"/>
      <c r="R38" s="61">
        <v>-3121449196</v>
      </c>
      <c r="S38" s="93">
        <v>2.77</v>
      </c>
    </row>
    <row r="39" spans="1:19" ht="34.5" customHeight="1" x14ac:dyDescent="0.4">
      <c r="A39" s="48" t="s">
        <v>154</v>
      </c>
      <c r="B39" s="9"/>
      <c r="C39" s="61">
        <v>876487320</v>
      </c>
      <c r="D39" s="61"/>
      <c r="E39" s="61">
        <v>-1456767723</v>
      </c>
      <c r="F39" s="61"/>
      <c r="G39" s="61">
        <v>0</v>
      </c>
      <c r="H39" s="61"/>
      <c r="I39" s="61">
        <v>-580280403</v>
      </c>
      <c r="J39" s="71">
        <v>-5.51</v>
      </c>
      <c r="K39" s="61"/>
      <c r="L39" s="61">
        <v>876487320</v>
      </c>
      <c r="M39" s="61"/>
      <c r="N39" s="61">
        <v>-4573235985</v>
      </c>
      <c r="O39" s="61"/>
      <c r="P39" s="61">
        <v>0</v>
      </c>
      <c r="Q39" s="61"/>
      <c r="R39" s="61">
        <v>-3696748665</v>
      </c>
      <c r="S39" s="93">
        <v>3.29</v>
      </c>
    </row>
    <row r="40" spans="1:19" ht="34.5" customHeight="1" x14ac:dyDescent="0.4">
      <c r="A40" s="48" t="s">
        <v>155</v>
      </c>
      <c r="B40" s="9"/>
      <c r="C40" s="61">
        <v>0</v>
      </c>
      <c r="D40" s="61"/>
      <c r="E40" s="61">
        <v>0</v>
      </c>
      <c r="F40" s="61"/>
      <c r="G40" s="61">
        <v>0</v>
      </c>
      <c r="H40" s="61"/>
      <c r="I40" s="61">
        <v>0</v>
      </c>
      <c r="J40" s="71">
        <v>0</v>
      </c>
      <c r="K40" s="61"/>
      <c r="L40" s="61">
        <v>0</v>
      </c>
      <c r="M40" s="61"/>
      <c r="N40" s="61">
        <v>0</v>
      </c>
      <c r="O40" s="61"/>
      <c r="P40" s="61">
        <v>350667190</v>
      </c>
      <c r="Q40" s="61"/>
      <c r="R40" s="61">
        <v>350667190</v>
      </c>
      <c r="S40" s="93">
        <v>-0.31</v>
      </c>
    </row>
    <row r="41" spans="1:19" ht="34.5" customHeight="1" x14ac:dyDescent="0.4">
      <c r="A41" s="48" t="s">
        <v>158</v>
      </c>
      <c r="B41" s="9"/>
      <c r="C41" s="61">
        <v>4410548</v>
      </c>
      <c r="D41" s="61"/>
      <c r="E41" s="61">
        <v>0</v>
      </c>
      <c r="F41" s="61"/>
      <c r="G41" s="61">
        <v>0</v>
      </c>
      <c r="H41" s="61"/>
      <c r="I41" s="61">
        <v>4410548</v>
      </c>
      <c r="J41" s="71">
        <v>0.04</v>
      </c>
      <c r="K41" s="61"/>
      <c r="L41" s="61">
        <v>218322116</v>
      </c>
      <c r="M41" s="61"/>
      <c r="N41" s="61">
        <v>-1008636183</v>
      </c>
      <c r="O41" s="61"/>
      <c r="P41" s="61">
        <v>-6960288517</v>
      </c>
      <c r="Q41" s="61"/>
      <c r="R41" s="61">
        <v>-7750602584</v>
      </c>
      <c r="S41" s="93">
        <v>6.89</v>
      </c>
    </row>
    <row r="42" spans="1:19" ht="34.5" customHeight="1" x14ac:dyDescent="0.4">
      <c r="A42" s="48" t="s">
        <v>166</v>
      </c>
      <c r="B42" s="9"/>
      <c r="C42" s="61">
        <v>0</v>
      </c>
      <c r="D42" s="61"/>
      <c r="E42" s="61">
        <v>6690872515</v>
      </c>
      <c r="F42" s="61"/>
      <c r="G42" s="61">
        <v>0</v>
      </c>
      <c r="H42" s="61"/>
      <c r="I42" s="61">
        <v>6690872515</v>
      </c>
      <c r="J42" s="71">
        <v>63.48</v>
      </c>
      <c r="K42" s="61"/>
      <c r="L42" s="61">
        <v>0</v>
      </c>
      <c r="M42" s="61"/>
      <c r="N42" s="61">
        <v>-11581148448</v>
      </c>
      <c r="O42" s="61"/>
      <c r="P42" s="61">
        <v>-884992579</v>
      </c>
      <c r="Q42" s="61"/>
      <c r="R42" s="61">
        <v>-12466141027</v>
      </c>
      <c r="S42" s="93">
        <v>11.08</v>
      </c>
    </row>
    <row r="43" spans="1:19" ht="34.5" customHeight="1" x14ac:dyDescent="0.4">
      <c r="A43" s="48" t="s">
        <v>167</v>
      </c>
      <c r="B43" s="9"/>
      <c r="C43" s="61">
        <v>0</v>
      </c>
      <c r="D43" s="61"/>
      <c r="E43" s="61">
        <v>-27423827</v>
      </c>
      <c r="F43" s="61"/>
      <c r="G43" s="61">
        <v>0</v>
      </c>
      <c r="H43" s="61"/>
      <c r="I43" s="61">
        <v>-27423827</v>
      </c>
      <c r="J43" s="71">
        <v>-0.26</v>
      </c>
      <c r="K43" s="61"/>
      <c r="L43" s="61">
        <v>0</v>
      </c>
      <c r="M43" s="61"/>
      <c r="N43" s="61">
        <v>-153355302</v>
      </c>
      <c r="O43" s="61"/>
      <c r="P43" s="61">
        <v>635906432</v>
      </c>
      <c r="Q43" s="61"/>
      <c r="R43" s="61">
        <v>482551130</v>
      </c>
      <c r="S43" s="93">
        <v>-0.43</v>
      </c>
    </row>
    <row r="44" spans="1:19" ht="34.5" customHeight="1" x14ac:dyDescent="0.4">
      <c r="A44" s="48" t="s">
        <v>159</v>
      </c>
      <c r="B44" s="9"/>
      <c r="C44" s="61">
        <v>372949116</v>
      </c>
      <c r="D44" s="61"/>
      <c r="E44" s="61">
        <v>-396890600</v>
      </c>
      <c r="F44" s="61"/>
      <c r="G44" s="61">
        <v>0</v>
      </c>
      <c r="H44" s="61"/>
      <c r="I44" s="61">
        <v>-23941484</v>
      </c>
      <c r="J44" s="71">
        <v>-0.23</v>
      </c>
      <c r="K44" s="61"/>
      <c r="L44" s="61">
        <v>372949116</v>
      </c>
      <c r="M44" s="61"/>
      <c r="N44" s="61">
        <v>-210842581</v>
      </c>
      <c r="O44" s="61"/>
      <c r="P44" s="61">
        <v>224294368</v>
      </c>
      <c r="Q44" s="61"/>
      <c r="R44" s="61">
        <v>386400903</v>
      </c>
      <c r="S44" s="93">
        <v>-0.34</v>
      </c>
    </row>
    <row r="45" spans="1:19" ht="34.5" customHeight="1" x14ac:dyDescent="0.4">
      <c r="A45" s="48" t="s">
        <v>160</v>
      </c>
      <c r="B45" s="9"/>
      <c r="C45" s="61">
        <v>0</v>
      </c>
      <c r="D45" s="61"/>
      <c r="E45" s="61">
        <v>40881524</v>
      </c>
      <c r="F45" s="61"/>
      <c r="G45" s="61">
        <v>0</v>
      </c>
      <c r="H45" s="61"/>
      <c r="I45" s="61">
        <v>40881524</v>
      </c>
      <c r="J45" s="71">
        <v>0.39</v>
      </c>
      <c r="K45" s="61"/>
      <c r="L45" s="61">
        <v>0</v>
      </c>
      <c r="M45" s="61"/>
      <c r="N45" s="61">
        <v>-1180454004</v>
      </c>
      <c r="O45" s="61"/>
      <c r="P45" s="61">
        <v>-370488765</v>
      </c>
      <c r="Q45" s="61"/>
      <c r="R45" s="61">
        <v>-1550942769</v>
      </c>
      <c r="S45" s="93">
        <v>1.38</v>
      </c>
    </row>
    <row r="46" spans="1:19" ht="37.5" x14ac:dyDescent="0.4">
      <c r="A46" s="15" t="s">
        <v>179</v>
      </c>
      <c r="B46" s="72"/>
      <c r="C46" s="97">
        <v>0</v>
      </c>
      <c r="D46" s="72"/>
      <c r="E46" s="97">
        <v>1784514681</v>
      </c>
      <c r="F46" s="72"/>
      <c r="G46" s="97">
        <v>0</v>
      </c>
      <c r="H46" s="72"/>
      <c r="I46" s="97">
        <v>1784514681</v>
      </c>
      <c r="J46" s="98">
        <v>16.93</v>
      </c>
      <c r="K46" s="72"/>
      <c r="L46" s="97">
        <v>0</v>
      </c>
      <c r="M46" s="72"/>
      <c r="N46" s="97">
        <v>-3081926846</v>
      </c>
      <c r="O46" s="72"/>
      <c r="P46" s="97">
        <v>0</v>
      </c>
      <c r="Q46" s="72"/>
      <c r="R46" s="97">
        <v>-3081926846</v>
      </c>
      <c r="S46" s="93">
        <v>2.74</v>
      </c>
    </row>
    <row r="47" spans="1:19" ht="16.5" thickBot="1" x14ac:dyDescent="0.45">
      <c r="A47" s="91" t="s">
        <v>4</v>
      </c>
      <c r="B47" s="91"/>
      <c r="C47" s="99">
        <f>SUM(C11:C46)</f>
        <v>14997160427</v>
      </c>
      <c r="D47" s="99">
        <f t="shared" ref="D47:S47" si="0">SUM(D11:D46)</f>
        <v>0</v>
      </c>
      <c r="E47" s="99">
        <f t="shared" si="0"/>
        <v>6596979152</v>
      </c>
      <c r="F47" s="99">
        <f t="shared" si="0"/>
        <v>0</v>
      </c>
      <c r="G47" s="99">
        <f t="shared" si="0"/>
        <v>-11161689482</v>
      </c>
      <c r="H47" s="99">
        <f t="shared" si="0"/>
        <v>0</v>
      </c>
      <c r="I47" s="99">
        <f t="shared" si="0"/>
        <v>10432450097</v>
      </c>
      <c r="J47" s="99">
        <f t="shared" si="0"/>
        <v>98.97999999999999</v>
      </c>
      <c r="K47" s="99">
        <f t="shared" si="0"/>
        <v>0</v>
      </c>
      <c r="L47" s="99">
        <f t="shared" si="0"/>
        <v>15211071995</v>
      </c>
      <c r="M47" s="99">
        <f t="shared" si="0"/>
        <v>0</v>
      </c>
      <c r="N47" s="99">
        <f t="shared" si="0"/>
        <v>-101448054719</v>
      </c>
      <c r="O47" s="99">
        <f t="shared" si="0"/>
        <v>0</v>
      </c>
      <c r="P47" s="99">
        <f t="shared" si="0"/>
        <v>-29790054723</v>
      </c>
      <c r="Q47" s="99">
        <f t="shared" si="0"/>
        <v>0</v>
      </c>
      <c r="R47" s="99">
        <f t="shared" si="0"/>
        <v>-116027037447</v>
      </c>
      <c r="S47" s="95">
        <f t="shared" si="0"/>
        <v>103.10999999999997</v>
      </c>
    </row>
    <row r="48" spans="1:19" ht="16.5" thickTop="1" x14ac:dyDescent="0.4">
      <c r="S48" s="93"/>
    </row>
    <row r="49" spans="19:19" x14ac:dyDescent="0.4">
      <c r="S49" s="93"/>
    </row>
    <row r="50" spans="19:19" x14ac:dyDescent="0.4">
      <c r="S50" s="93"/>
    </row>
    <row r="51" spans="19:19" x14ac:dyDescent="0.4">
      <c r="S51" s="93"/>
    </row>
    <row r="52" spans="19:19" x14ac:dyDescent="0.4">
      <c r="S52" s="93"/>
    </row>
    <row r="53" spans="19:19" x14ac:dyDescent="0.4">
      <c r="S53" s="93"/>
    </row>
    <row r="54" spans="19:19" x14ac:dyDescent="0.4">
      <c r="S54" s="93"/>
    </row>
    <row r="55" spans="19:19" x14ac:dyDescent="0.4">
      <c r="S55" s="93"/>
    </row>
    <row r="56" spans="19:19" x14ac:dyDescent="0.4">
      <c r="S56" s="93"/>
    </row>
    <row r="57" spans="19:19" x14ac:dyDescent="0.4">
      <c r="S57" s="93"/>
    </row>
    <row r="58" spans="19:19" x14ac:dyDescent="0.4">
      <c r="S58" s="93"/>
    </row>
    <row r="59" spans="19:19" x14ac:dyDescent="0.4">
      <c r="S59" s="93"/>
    </row>
    <row r="60" spans="19:19" x14ac:dyDescent="0.4">
      <c r="S60" s="93"/>
    </row>
    <row r="61" spans="19:19" x14ac:dyDescent="0.4">
      <c r="S61" s="93"/>
    </row>
    <row r="62" spans="19:19" x14ac:dyDescent="0.4">
      <c r="S62" s="93"/>
    </row>
    <row r="63" spans="19:19" x14ac:dyDescent="0.4">
      <c r="S63" s="93"/>
    </row>
    <row r="64" spans="19:19" x14ac:dyDescent="0.4">
      <c r="S64" s="93"/>
    </row>
    <row r="65" spans="19:19" x14ac:dyDescent="0.4">
      <c r="S65" s="93"/>
    </row>
    <row r="66" spans="19:19" x14ac:dyDescent="0.4">
      <c r="S66" s="93"/>
    </row>
    <row r="67" spans="19:19" x14ac:dyDescent="0.4">
      <c r="S67" s="93"/>
    </row>
    <row r="68" spans="19:19" x14ac:dyDescent="0.4">
      <c r="S68" s="93"/>
    </row>
    <row r="69" spans="19:19" x14ac:dyDescent="0.4">
      <c r="S69" s="93"/>
    </row>
    <row r="70" spans="19:19" x14ac:dyDescent="0.4">
      <c r="S70" s="93"/>
    </row>
    <row r="71" spans="19:19" x14ac:dyDescent="0.4">
      <c r="S71" s="93"/>
    </row>
    <row r="72" spans="19:19" x14ac:dyDescent="0.4">
      <c r="S72" s="93"/>
    </row>
    <row r="73" spans="19:19" x14ac:dyDescent="0.4">
      <c r="S73" s="93"/>
    </row>
    <row r="74" spans="19:19" x14ac:dyDescent="0.4">
      <c r="S74" s="93"/>
    </row>
    <row r="75" spans="19:19" x14ac:dyDescent="0.4">
      <c r="S75" s="93"/>
    </row>
    <row r="76" spans="19:19" x14ac:dyDescent="0.4">
      <c r="S76" s="93"/>
    </row>
    <row r="77" spans="19:19" x14ac:dyDescent="0.4">
      <c r="S77" s="93"/>
    </row>
    <row r="78" spans="19:19" x14ac:dyDescent="0.4">
      <c r="S78" s="93"/>
    </row>
    <row r="79" spans="19:19" x14ac:dyDescent="0.4">
      <c r="S79" s="93"/>
    </row>
    <row r="80" spans="19:19" x14ac:dyDescent="0.4">
      <c r="S80" s="93"/>
    </row>
  </sheetData>
  <mergeCells count="23"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  <mergeCell ref="L7:S7"/>
    <mergeCell ref="C7:J7"/>
    <mergeCell ref="K8:K10"/>
    <mergeCell ref="A8:A10"/>
    <mergeCell ref="B8:B10"/>
    <mergeCell ref="D8:D10"/>
    <mergeCell ref="F8:F10"/>
  </mergeCells>
  <pageMargins left="0.7" right="0.7" top="0.75" bottom="0.75" header="0.3" footer="0.3"/>
  <pageSetup scale="2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مقدمه</vt:lpstr>
      <vt:lpstr> سهام</vt:lpstr>
      <vt:lpstr>اوراق مشتقه</vt:lpstr>
      <vt:lpstr>اوراق</vt:lpstr>
      <vt:lpstr>واحدهای صندوق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مبالغ تخصیصی اوراق </vt:lpstr>
      <vt:lpstr>' سهام'!Print_Area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 سپرده بانکی'!Print_Area</vt:lpstr>
      <vt:lpstr>'سود اوراق بهادار'!Print_Area</vt:lpstr>
      <vt:lpstr>'مبالغ تخصیصی اوراق '!Print_Area</vt:lpstr>
      <vt:lpstr>مقدمه!Print_Area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hesabres</cp:lastModifiedBy>
  <cp:lastPrinted>2024-02-06T09:33:07Z</cp:lastPrinted>
  <dcterms:created xsi:type="dcterms:W3CDTF">2017-11-22T14:26:20Z</dcterms:created>
  <dcterms:modified xsi:type="dcterms:W3CDTF">2026-05-30T12:49:40Z</dcterms:modified>
</cp:coreProperties>
</file>